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DieseArbeitsmappe" defaultThemeVersion="124226"/>
  <mc:AlternateContent xmlns:mc="http://schemas.openxmlformats.org/markup-compatibility/2006">
    <mc:Choice Requires="x15">
      <x15ac:absPath xmlns:x15ac="http://schemas.microsoft.com/office/spreadsheetml/2010/11/ac" url="https://swissunihockey.sharepoint.com/sites/ow-nationalteams/Freigegebene Dokumente/General/07_Selektion/04_ PISTE/Grundlisten/"/>
    </mc:Choice>
  </mc:AlternateContent>
  <xr:revisionPtr revIDLastSave="593" documentId="13_ncr:1_{F42C7AF5-4D95-483E-B30C-66604A3E5857}" xr6:coauthVersionLast="47" xr6:coauthVersionMax="47" xr10:uidLastSave="{D0AA90E8-0E27-4B72-9128-F77472C2E901}"/>
  <bookViews>
    <workbookView xWindow="-120" yWindow="-120" windowWidth="29040" windowHeight="15990" tabRatio="557" firstSheet="1" activeTab="1" xr2:uid="{00000000-000D-0000-FFFF-FFFF00000000}"/>
  </bookViews>
  <sheets>
    <sheet name="Eingabemaske" sheetId="2" r:id="rId1"/>
    <sheet name="Rangliste" sheetId="1" r:id="rId2"/>
    <sheet name="Spielleistung" sheetId="10" r:id="rId3"/>
    <sheet name="TTPP Spieler" sheetId="17" r:id="rId4"/>
    <sheet name="TTPP Torhüter" sheetId="18" r:id="rId5"/>
    <sheet name="Leistungsdiagnostik" sheetId="6" r:id="rId6"/>
    <sheet name="Mirwald-Methode" sheetId="15" r:id="rId7"/>
    <sheet name="Relative Age" sheetId="12" r:id="rId8"/>
    <sheet name="Umfeld" sheetId="8" r:id="rId9"/>
    <sheet name="Spielerpositionen" sheetId="11" state="hidden" r:id="rId10"/>
  </sheets>
  <definedNames>
    <definedName name="_xlnm.Print_Area" localSheetId="0">Eingabemaske!$B$1:$I$29</definedName>
    <definedName name="_xlnm.Print_Area" localSheetId="1">Rangliste!$A$1:$AB$171</definedName>
    <definedName name="_xlnm.Print_Area" localSheetId="3">'TTPP Spieler'!$A$1:$E$25</definedName>
    <definedName name="_xlnm.Print_Area" localSheetId="4">'TTPP Torhüter'!$A$1:$E$27</definedName>
    <definedName name="_xlnm.Print_Titles" localSheetId="1">Rangliste!$2:$3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5" i="6" l="1"/>
  <c r="AF6" i="6"/>
  <c r="AF7" i="6"/>
  <c r="AF8" i="6"/>
  <c r="AF9" i="6"/>
  <c r="AF10" i="6"/>
  <c r="AF11" i="6"/>
  <c r="AF12" i="6"/>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76" i="6"/>
  <c r="AF77" i="6"/>
  <c r="AF78" i="6"/>
  <c r="AF79" i="6"/>
  <c r="AF80" i="6"/>
  <c r="AF81" i="6"/>
  <c r="AF82" i="6"/>
  <c r="AF83" i="6"/>
  <c r="AF84" i="6"/>
  <c r="AF85" i="6"/>
  <c r="AF86" i="6"/>
  <c r="AF87" i="6"/>
  <c r="AF88" i="6"/>
  <c r="AF89" i="6"/>
  <c r="AF90" i="6"/>
  <c r="AF91" i="6"/>
  <c r="AF92" i="6"/>
  <c r="AF93" i="6"/>
  <c r="AF94" i="6"/>
  <c r="AF95" i="6"/>
  <c r="AF96" i="6"/>
  <c r="AF97" i="6"/>
  <c r="AF98" i="6"/>
  <c r="AF99" i="6"/>
  <c r="AF100" i="6"/>
  <c r="AF101" i="6"/>
  <c r="AF102" i="6"/>
  <c r="AF103" i="6"/>
  <c r="AF104" i="6"/>
  <c r="AF105" i="6"/>
  <c r="AF106" i="6"/>
  <c r="AF107" i="6"/>
  <c r="AF108" i="6"/>
  <c r="AF109" i="6"/>
  <c r="AF110" i="6"/>
  <c r="AF111" i="6"/>
  <c r="AF112" i="6"/>
  <c r="AF113" i="6"/>
  <c r="AF114" i="6"/>
  <c r="AF115" i="6"/>
  <c r="AF116" i="6"/>
  <c r="AF117" i="6"/>
  <c r="AF118" i="6"/>
  <c r="AF119" i="6"/>
  <c r="AF120" i="6"/>
  <c r="AF121" i="6"/>
  <c r="AF122" i="6"/>
  <c r="AF123" i="6"/>
  <c r="AF124" i="6"/>
  <c r="AF125" i="6"/>
  <c r="AF126" i="6"/>
  <c r="AF127" i="6"/>
  <c r="AF128" i="6"/>
  <c r="AF129" i="6"/>
  <c r="AF130" i="6"/>
  <c r="AF131" i="6"/>
  <c r="AF132" i="6"/>
  <c r="AF133" i="6"/>
  <c r="AF134" i="6"/>
  <c r="AF135" i="6"/>
  <c r="AF136" i="6"/>
  <c r="AF137" i="6"/>
  <c r="AF138" i="6"/>
  <c r="AF139" i="6"/>
  <c r="AF140" i="6"/>
  <c r="AF141" i="6"/>
  <c r="AF142" i="6"/>
  <c r="AF143" i="6"/>
  <c r="AF144" i="6"/>
  <c r="AF145" i="6"/>
  <c r="AF146" i="6"/>
  <c r="AF147" i="6"/>
  <c r="AF148" i="6"/>
  <c r="AF149" i="6"/>
  <c r="AF150" i="6"/>
  <c r="AF151" i="6"/>
  <c r="AF152" i="6"/>
  <c r="AF153" i="6"/>
  <c r="AF154" i="6"/>
  <c r="AF155" i="6"/>
  <c r="AF156" i="6"/>
  <c r="AF157" i="6"/>
  <c r="AF158" i="6"/>
  <c r="AF159" i="6"/>
  <c r="AF160" i="6"/>
  <c r="AF161" i="6"/>
  <c r="AF162" i="6"/>
  <c r="AF163" i="6"/>
  <c r="AF164" i="6"/>
  <c r="AF165" i="6"/>
  <c r="AF166" i="6"/>
  <c r="AF167" i="6"/>
  <c r="AF168" i="6"/>
  <c r="AF169" i="6"/>
  <c r="AF170" i="6"/>
  <c r="AF171" i="6"/>
  <c r="AF4" i="6"/>
  <c r="AD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125" i="6"/>
  <c r="AD126" i="6"/>
  <c r="AD127" i="6"/>
  <c r="AD128" i="6"/>
  <c r="AD129" i="6"/>
  <c r="AD130" i="6"/>
  <c r="AD131" i="6"/>
  <c r="AD132" i="6"/>
  <c r="AD133" i="6"/>
  <c r="AD134" i="6"/>
  <c r="AD135" i="6"/>
  <c r="AD136" i="6"/>
  <c r="AD137" i="6"/>
  <c r="AD138" i="6"/>
  <c r="AD139" i="6"/>
  <c r="AD140" i="6"/>
  <c r="AD141" i="6"/>
  <c r="AD142" i="6"/>
  <c r="AD143" i="6"/>
  <c r="AD144" i="6"/>
  <c r="AD145" i="6"/>
  <c r="AD146" i="6"/>
  <c r="AD147" i="6"/>
  <c r="AD148" i="6"/>
  <c r="AD149" i="6"/>
  <c r="AD150" i="6"/>
  <c r="AD151" i="6"/>
  <c r="AD152" i="6"/>
  <c r="AD153" i="6"/>
  <c r="AD154" i="6"/>
  <c r="AD155" i="6"/>
  <c r="AD156" i="6"/>
  <c r="AD157" i="6"/>
  <c r="AD158" i="6"/>
  <c r="AD159" i="6"/>
  <c r="AD160" i="6"/>
  <c r="AD161" i="6"/>
  <c r="AD162" i="6"/>
  <c r="AD163" i="6"/>
  <c r="AD164" i="6"/>
  <c r="AD165" i="6"/>
  <c r="AD166" i="6"/>
  <c r="AD167" i="6"/>
  <c r="AD168" i="6"/>
  <c r="AD169" i="6"/>
  <c r="AD170" i="6"/>
  <c r="AD171" i="6"/>
  <c r="AD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Z83" i="6"/>
  <c r="Z84" i="6"/>
  <c r="Z85" i="6"/>
  <c r="Z86" i="6"/>
  <c r="Z87" i="6"/>
  <c r="Z88" i="6"/>
  <c r="Z89" i="6"/>
  <c r="Z90" i="6"/>
  <c r="Z91" i="6"/>
  <c r="Z92" i="6"/>
  <c r="Z93" i="6"/>
  <c r="Z94" i="6"/>
  <c r="Z95" i="6"/>
  <c r="Z96" i="6"/>
  <c r="Z97" i="6"/>
  <c r="Z98" i="6"/>
  <c r="Z99" i="6"/>
  <c r="Z100" i="6"/>
  <c r="Z101" i="6"/>
  <c r="Z102" i="6"/>
  <c r="Z103" i="6"/>
  <c r="Z104" i="6"/>
  <c r="Z105" i="6"/>
  <c r="Z106" i="6"/>
  <c r="Z107" i="6"/>
  <c r="Z108" i="6"/>
  <c r="Z109" i="6"/>
  <c r="Z110" i="6"/>
  <c r="Z111" i="6"/>
  <c r="Z112" i="6"/>
  <c r="Z113" i="6"/>
  <c r="Z114" i="6"/>
  <c r="Z115" i="6"/>
  <c r="Z116" i="6"/>
  <c r="Z117" i="6"/>
  <c r="Z118" i="6"/>
  <c r="Z119" i="6"/>
  <c r="Z120" i="6"/>
  <c r="Z121" i="6"/>
  <c r="Z122" i="6"/>
  <c r="Z123" i="6"/>
  <c r="Z124" i="6"/>
  <c r="Z125" i="6"/>
  <c r="Z126" i="6"/>
  <c r="Z127" i="6"/>
  <c r="Z128" i="6"/>
  <c r="Z129" i="6"/>
  <c r="Z130" i="6"/>
  <c r="Z131" i="6"/>
  <c r="Z132" i="6"/>
  <c r="Z133" i="6"/>
  <c r="Z134" i="6"/>
  <c r="Z135" i="6"/>
  <c r="Z136" i="6"/>
  <c r="Z137" i="6"/>
  <c r="Z138" i="6"/>
  <c r="Z139" i="6"/>
  <c r="Z140" i="6"/>
  <c r="Z141" i="6"/>
  <c r="Z142" i="6"/>
  <c r="Z143" i="6"/>
  <c r="Z144" i="6"/>
  <c r="Z145" i="6"/>
  <c r="Z146" i="6"/>
  <c r="Z147" i="6"/>
  <c r="Z148" i="6"/>
  <c r="Z149" i="6"/>
  <c r="Z150" i="6"/>
  <c r="Z151" i="6"/>
  <c r="Z152" i="6"/>
  <c r="Z153" i="6"/>
  <c r="Z154" i="6"/>
  <c r="Z155" i="6"/>
  <c r="Z156" i="6"/>
  <c r="Z157" i="6"/>
  <c r="Z158" i="6"/>
  <c r="Z159" i="6"/>
  <c r="Z160" i="6"/>
  <c r="Z161" i="6"/>
  <c r="Z162" i="6"/>
  <c r="Z163" i="6"/>
  <c r="Z164" i="6"/>
  <c r="Z165" i="6"/>
  <c r="Z166" i="6"/>
  <c r="Z167" i="6"/>
  <c r="Z168" i="6"/>
  <c r="Z169" i="6"/>
  <c r="Z170" i="6"/>
  <c r="Z171" i="6"/>
  <c r="Z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X4" i="6"/>
  <c r="V4" i="6"/>
  <c r="T4" i="6"/>
  <c r="R4"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5" i="6"/>
  <c r="P4"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5" i="6"/>
  <c r="N4"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5" i="6"/>
  <c r="L4"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5" i="6"/>
  <c r="J4" i="6"/>
  <c r="W4" i="10"/>
  <c r="R4" i="10"/>
  <c r="M4" i="10"/>
  <c r="AG5" i="6" l="1"/>
  <c r="AG6"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76" i="6"/>
  <c r="AG77" i="6"/>
  <c r="AG78" i="6"/>
  <c r="AG79" i="6"/>
  <c r="AG80" i="6"/>
  <c r="AG81" i="6"/>
  <c r="AG82" i="6"/>
  <c r="AG83" i="6"/>
  <c r="AG84" i="6"/>
  <c r="AG85" i="6"/>
  <c r="AG86" i="6"/>
  <c r="AG87" i="6"/>
  <c r="AG88" i="6"/>
  <c r="AG89" i="6"/>
  <c r="AG90" i="6"/>
  <c r="AG91" i="6"/>
  <c r="AG92" i="6"/>
  <c r="AG93" i="6"/>
  <c r="AG94" i="6"/>
  <c r="AG95" i="6"/>
  <c r="AG96" i="6"/>
  <c r="AG97" i="6"/>
  <c r="AG98" i="6"/>
  <c r="AG99" i="6"/>
  <c r="AG100" i="6"/>
  <c r="AG101" i="6"/>
  <c r="AG102" i="6"/>
  <c r="AG103" i="6"/>
  <c r="AG104" i="6"/>
  <c r="AG105" i="6"/>
  <c r="AG106" i="6"/>
  <c r="AG107" i="6"/>
  <c r="AG108" i="6"/>
  <c r="AG109" i="6"/>
  <c r="AG110" i="6"/>
  <c r="AG111" i="6"/>
  <c r="AG112" i="6"/>
  <c r="AG113" i="6"/>
  <c r="AG114" i="6"/>
  <c r="AG115" i="6"/>
  <c r="AG116" i="6"/>
  <c r="AG117" i="6"/>
  <c r="AG118" i="6"/>
  <c r="AG119" i="6"/>
  <c r="AG120" i="6"/>
  <c r="AG121" i="6"/>
  <c r="AG122" i="6"/>
  <c r="AG123" i="6"/>
  <c r="AG124" i="6"/>
  <c r="AG125" i="6"/>
  <c r="AG126" i="6"/>
  <c r="AG127" i="6"/>
  <c r="AG128" i="6"/>
  <c r="AG129" i="6"/>
  <c r="AG130" i="6"/>
  <c r="AG131" i="6"/>
  <c r="AG132" i="6"/>
  <c r="AG133" i="6"/>
  <c r="AG134" i="6"/>
  <c r="AG135" i="6"/>
  <c r="AG136" i="6"/>
  <c r="AG137" i="6"/>
  <c r="AG138" i="6"/>
  <c r="AG139" i="6"/>
  <c r="AG140" i="6"/>
  <c r="AG141" i="6"/>
  <c r="AG142" i="6"/>
  <c r="AG143" i="6"/>
  <c r="AG144" i="6"/>
  <c r="AG145" i="6"/>
  <c r="AG146" i="6"/>
  <c r="AG147" i="6"/>
  <c r="AG148" i="6"/>
  <c r="AG149" i="6"/>
  <c r="AG150" i="6"/>
  <c r="AG151" i="6"/>
  <c r="AG152" i="6"/>
  <c r="AG153" i="6"/>
  <c r="AG154" i="6"/>
  <c r="AG155" i="6"/>
  <c r="AG156" i="6"/>
  <c r="AG157" i="6"/>
  <c r="AG158" i="6"/>
  <c r="AG159" i="6"/>
  <c r="AG160" i="6"/>
  <c r="AG161" i="6"/>
  <c r="AG162" i="6"/>
  <c r="AG163" i="6"/>
  <c r="AG164" i="6"/>
  <c r="AG165" i="6"/>
  <c r="AG166" i="6"/>
  <c r="AG167" i="6"/>
  <c r="AG168" i="6"/>
  <c r="AG169" i="6"/>
  <c r="AG170" i="6"/>
  <c r="AG171" i="6"/>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P4"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3" i="8"/>
  <c r="P3" i="8" s="1"/>
  <c r="I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4" i="8"/>
  <c r="O3"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4" i="8"/>
  <c r="M3"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4" i="8"/>
  <c r="K3" i="8"/>
  <c r="G171" i="8" l="1"/>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AG4" i="6" l="1"/>
  <c r="AH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4" i="6"/>
  <c r="AH165" i="6"/>
  <c r="AH166" i="6"/>
  <c r="AH167" i="6"/>
  <c r="AH168" i="6"/>
  <c r="AH169" i="6"/>
  <c r="AH170" i="6"/>
  <c r="AH171" i="6"/>
  <c r="AH4" i="6"/>
  <c r="AG7" i="6"/>
  <c r="E3" i="8"/>
  <c r="V4" i="1" s="1"/>
  <c r="C3" i="8"/>
  <c r="B3" i="8"/>
  <c r="D3" i="12"/>
  <c r="C3" i="12"/>
  <c r="B3" i="12"/>
  <c r="E3" i="15"/>
  <c r="R4" i="1" s="1"/>
  <c r="C3" i="15"/>
  <c r="B3" i="15"/>
  <c r="C4" i="6"/>
  <c r="B4" i="6"/>
  <c r="X4" i="10"/>
  <c r="N4" i="1" s="1"/>
  <c r="H4" i="10"/>
  <c r="C4" i="10"/>
  <c r="B4" i="10"/>
  <c r="M4" i="1"/>
  <c r="D5" i="12"/>
  <c r="F5" i="12" s="1"/>
  <c r="T6" i="1" s="1"/>
  <c r="D6" i="12"/>
  <c r="F6" i="12" s="1"/>
  <c r="T7" i="1" s="1"/>
  <c r="D7" i="12"/>
  <c r="F7" i="12" s="1"/>
  <c r="T8" i="1" s="1"/>
  <c r="D8" i="12"/>
  <c r="F8" i="12" s="1"/>
  <c r="T9" i="1" s="1"/>
  <c r="D9" i="12"/>
  <c r="F9" i="12" s="1"/>
  <c r="T10" i="1" s="1"/>
  <c r="D10" i="12"/>
  <c r="F10" i="12" s="1"/>
  <c r="T11" i="1" s="1"/>
  <c r="D11" i="12"/>
  <c r="F11" i="12" s="1"/>
  <c r="T12" i="1" s="1"/>
  <c r="D12" i="12"/>
  <c r="F12" i="12" s="1"/>
  <c r="D13" i="12"/>
  <c r="F13" i="12" s="1"/>
  <c r="T14" i="1" s="1"/>
  <c r="D14" i="12"/>
  <c r="F14" i="12" s="1"/>
  <c r="T15" i="1" s="1"/>
  <c r="D15" i="12"/>
  <c r="F15" i="12" s="1"/>
  <c r="T16" i="1" s="1"/>
  <c r="D16" i="12"/>
  <c r="F16" i="12" s="1"/>
  <c r="T17" i="1" s="1"/>
  <c r="D17" i="12"/>
  <c r="F17" i="12" s="1"/>
  <c r="T18" i="1" s="1"/>
  <c r="D18" i="12"/>
  <c r="F18" i="12" s="1"/>
  <c r="T19" i="1" s="1"/>
  <c r="D19" i="12"/>
  <c r="F19" i="12" s="1"/>
  <c r="D20" i="12"/>
  <c r="F20" i="12" s="1"/>
  <c r="D21" i="12"/>
  <c r="F21" i="12" s="1"/>
  <c r="T22" i="1" s="1"/>
  <c r="D22" i="12"/>
  <c r="F22" i="12" s="1"/>
  <c r="D23" i="12"/>
  <c r="F23" i="12" s="1"/>
  <c r="T24" i="1" s="1"/>
  <c r="D24" i="12"/>
  <c r="F24" i="12" s="1"/>
  <c r="T25" i="1" s="1"/>
  <c r="D25" i="12"/>
  <c r="F25" i="12" s="1"/>
  <c r="T26" i="1" s="1"/>
  <c r="D26" i="12"/>
  <c r="F26" i="12" s="1"/>
  <c r="T27" i="1" s="1"/>
  <c r="D27" i="12"/>
  <c r="F27" i="12" s="1"/>
  <c r="D28" i="12"/>
  <c r="F28" i="12" s="1"/>
  <c r="T29" i="1" s="1"/>
  <c r="D29" i="12"/>
  <c r="F29" i="12" s="1"/>
  <c r="T30" i="1" s="1"/>
  <c r="D30" i="12"/>
  <c r="F30" i="12" s="1"/>
  <c r="T31" i="1" s="1"/>
  <c r="D31" i="12"/>
  <c r="F31" i="12" s="1"/>
  <c r="T32" i="1" s="1"/>
  <c r="D32" i="12"/>
  <c r="F32" i="12" s="1"/>
  <c r="T33" i="1" s="1"/>
  <c r="D33" i="12"/>
  <c r="F33" i="12" s="1"/>
  <c r="T34" i="1" s="1"/>
  <c r="D34" i="12"/>
  <c r="F34" i="12" s="1"/>
  <c r="T35" i="1" s="1"/>
  <c r="D35" i="12"/>
  <c r="F35" i="12" s="1"/>
  <c r="T36" i="1" s="1"/>
  <c r="D36" i="12"/>
  <c r="F36" i="12" s="1"/>
  <c r="D37" i="12"/>
  <c r="F37" i="12" s="1"/>
  <c r="T38" i="1" s="1"/>
  <c r="D38" i="12"/>
  <c r="F38" i="12" s="1"/>
  <c r="D39" i="12"/>
  <c r="F39" i="12" s="1"/>
  <c r="T40" i="1" s="1"/>
  <c r="D40" i="12"/>
  <c r="F40" i="12" s="1"/>
  <c r="D41" i="12"/>
  <c r="F41" i="12" s="1"/>
  <c r="D42" i="12"/>
  <c r="F42" i="12" s="1"/>
  <c r="T43" i="1" s="1"/>
  <c r="D43" i="12"/>
  <c r="F43" i="12" s="1"/>
  <c r="T44" i="1" s="1"/>
  <c r="D44" i="12"/>
  <c r="F44" i="12" s="1"/>
  <c r="T45" i="1" s="1"/>
  <c r="D45" i="12"/>
  <c r="F45" i="12" s="1"/>
  <c r="D46" i="12"/>
  <c r="F46" i="12" s="1"/>
  <c r="D47" i="12"/>
  <c r="F47" i="12" s="1"/>
  <c r="T48" i="1" s="1"/>
  <c r="D48" i="12"/>
  <c r="F48" i="12" s="1"/>
  <c r="T49" i="1" s="1"/>
  <c r="D49" i="12"/>
  <c r="F49" i="12" s="1"/>
  <c r="T50" i="1" s="1"/>
  <c r="D50" i="12"/>
  <c r="F50" i="12" s="1"/>
  <c r="T51" i="1" s="1"/>
  <c r="D51" i="12"/>
  <c r="F51" i="12" s="1"/>
  <c r="D52" i="12"/>
  <c r="F52" i="12" s="1"/>
  <c r="D53" i="12"/>
  <c r="F53" i="12" s="1"/>
  <c r="D54" i="12"/>
  <c r="F54" i="12" s="1"/>
  <c r="D55" i="12"/>
  <c r="F55" i="12" s="1"/>
  <c r="T56" i="1" s="1"/>
  <c r="D56" i="12"/>
  <c r="F56" i="12" s="1"/>
  <c r="D57" i="12"/>
  <c r="F57" i="12" s="1"/>
  <c r="T58" i="1" s="1"/>
  <c r="D58" i="12"/>
  <c r="F58" i="12" s="1"/>
  <c r="T59" i="1" s="1"/>
  <c r="D59" i="12"/>
  <c r="F59" i="12" s="1"/>
  <c r="T60" i="1" s="1"/>
  <c r="D60" i="12"/>
  <c r="F60" i="12" s="1"/>
  <c r="D61" i="12"/>
  <c r="F61" i="12" s="1"/>
  <c r="T62" i="1" s="1"/>
  <c r="D62" i="12"/>
  <c r="F62" i="12" s="1"/>
  <c r="D63" i="12"/>
  <c r="F63" i="12" s="1"/>
  <c r="T64" i="1" s="1"/>
  <c r="D64" i="12"/>
  <c r="F64" i="12" s="1"/>
  <c r="T65" i="1" s="1"/>
  <c r="D65" i="12"/>
  <c r="F65" i="12" s="1"/>
  <c r="T66" i="1" s="1"/>
  <c r="D66" i="12"/>
  <c r="F66" i="12" s="1"/>
  <c r="T67" i="1" s="1"/>
  <c r="D67" i="12"/>
  <c r="F67" i="12" s="1"/>
  <c r="D68" i="12"/>
  <c r="F68" i="12" s="1"/>
  <c r="D69" i="12"/>
  <c r="F69" i="12" s="1"/>
  <c r="T70" i="1" s="1"/>
  <c r="D70" i="12"/>
  <c r="F70" i="12" s="1"/>
  <c r="D71" i="12"/>
  <c r="F71" i="12" s="1"/>
  <c r="T72" i="1" s="1"/>
  <c r="D72" i="12"/>
  <c r="F72" i="12" s="1"/>
  <c r="D73" i="12"/>
  <c r="F73" i="12" s="1"/>
  <c r="D74" i="12"/>
  <c r="F74" i="12" s="1"/>
  <c r="T75" i="1" s="1"/>
  <c r="D75" i="12"/>
  <c r="F75" i="12" s="1"/>
  <c r="D76" i="12"/>
  <c r="F76" i="12" s="1"/>
  <c r="T77" i="1" s="1"/>
  <c r="D77" i="12"/>
  <c r="F77" i="12" s="1"/>
  <c r="D78" i="12"/>
  <c r="F78" i="12" s="1"/>
  <c r="D79" i="12"/>
  <c r="F79" i="12" s="1"/>
  <c r="T80" i="1" s="1"/>
  <c r="D80" i="12"/>
  <c r="F80" i="12" s="1"/>
  <c r="T81" i="1" s="1"/>
  <c r="D81" i="12"/>
  <c r="F81" i="12" s="1"/>
  <c r="T82" i="1" s="1"/>
  <c r="D82" i="12"/>
  <c r="F82" i="12" s="1"/>
  <c r="T83" i="1" s="1"/>
  <c r="D83" i="12"/>
  <c r="F83" i="12" s="1"/>
  <c r="D84" i="12"/>
  <c r="F84" i="12" s="1"/>
  <c r="D85" i="12"/>
  <c r="F85" i="12" s="1"/>
  <c r="T86" i="1" s="1"/>
  <c r="D86" i="12"/>
  <c r="F86" i="12" s="1"/>
  <c r="T87" i="1" s="1"/>
  <c r="D87" i="12"/>
  <c r="F87" i="12" s="1"/>
  <c r="T88" i="1" s="1"/>
  <c r="D88" i="12"/>
  <c r="F88" i="12" s="1"/>
  <c r="T89" i="1" s="1"/>
  <c r="D89" i="12"/>
  <c r="F89" i="12" s="1"/>
  <c r="T90" i="1" s="1"/>
  <c r="D90" i="12"/>
  <c r="F90" i="12" s="1"/>
  <c r="T91" i="1" s="1"/>
  <c r="D91" i="12"/>
  <c r="F91" i="12" s="1"/>
  <c r="D92" i="12"/>
  <c r="F92" i="12" s="1"/>
  <c r="D93" i="12"/>
  <c r="F93" i="12" s="1"/>
  <c r="T94" i="1" s="1"/>
  <c r="D94" i="12"/>
  <c r="F94" i="12" s="1"/>
  <c r="D95" i="12"/>
  <c r="F95" i="12" s="1"/>
  <c r="T96" i="1" s="1"/>
  <c r="D96" i="12"/>
  <c r="F96" i="12" s="1"/>
  <c r="T97" i="1" s="1"/>
  <c r="D97" i="12"/>
  <c r="F97" i="12" s="1"/>
  <c r="T98" i="1" s="1"/>
  <c r="D98" i="12"/>
  <c r="F98" i="12" s="1"/>
  <c r="T99" i="1" s="1"/>
  <c r="D99" i="12"/>
  <c r="F99" i="12" s="1"/>
  <c r="D100" i="12"/>
  <c r="F100" i="12" s="1"/>
  <c r="D101" i="12"/>
  <c r="F101" i="12" s="1"/>
  <c r="T102" i="1" s="1"/>
  <c r="D102" i="12"/>
  <c r="F102" i="12" s="1"/>
  <c r="T103" i="1" s="1"/>
  <c r="D103" i="12"/>
  <c r="F103" i="12" s="1"/>
  <c r="T104" i="1" s="1"/>
  <c r="D104" i="12"/>
  <c r="F104" i="12" s="1"/>
  <c r="T105" i="1" s="1"/>
  <c r="D105" i="12"/>
  <c r="F105" i="12" s="1"/>
  <c r="T106" i="1" s="1"/>
  <c r="D106" i="12"/>
  <c r="F106" i="12" s="1"/>
  <c r="T107" i="1" s="1"/>
  <c r="D107" i="12"/>
  <c r="F107" i="12" s="1"/>
  <c r="D108" i="12"/>
  <c r="F108" i="12" s="1"/>
  <c r="T109" i="1" s="1"/>
  <c r="D109" i="12"/>
  <c r="F109" i="12" s="1"/>
  <c r="D110" i="12"/>
  <c r="F110" i="12" s="1"/>
  <c r="T111" i="1" s="1"/>
  <c r="D111" i="12"/>
  <c r="F111" i="12" s="1"/>
  <c r="T112" i="1" s="1"/>
  <c r="D112" i="12"/>
  <c r="F112" i="12" s="1"/>
  <c r="T113" i="1" s="1"/>
  <c r="D113" i="12"/>
  <c r="F113" i="12" s="1"/>
  <c r="T114" i="1" s="1"/>
  <c r="D114" i="12"/>
  <c r="F114" i="12" s="1"/>
  <c r="T115" i="1" s="1"/>
  <c r="D115" i="12"/>
  <c r="F115" i="12" s="1"/>
  <c r="D116" i="12"/>
  <c r="F116" i="12" s="1"/>
  <c r="D117" i="12"/>
  <c r="F117" i="12" s="1"/>
  <c r="T118" i="1" s="1"/>
  <c r="D118" i="12"/>
  <c r="F118" i="12" s="1"/>
  <c r="D119" i="12"/>
  <c r="F119" i="12" s="1"/>
  <c r="T120" i="1" s="1"/>
  <c r="D120" i="12"/>
  <c r="F120" i="12" s="1"/>
  <c r="T121" i="1" s="1"/>
  <c r="D121" i="12"/>
  <c r="F121" i="12" s="1"/>
  <c r="T122" i="1" s="1"/>
  <c r="D122" i="12"/>
  <c r="F122" i="12" s="1"/>
  <c r="T123" i="1" s="1"/>
  <c r="D123" i="12"/>
  <c r="F123" i="12" s="1"/>
  <c r="D124" i="12"/>
  <c r="F124" i="12" s="1"/>
  <c r="D125" i="12"/>
  <c r="F125" i="12" s="1"/>
  <c r="T126" i="1" s="1"/>
  <c r="D126" i="12"/>
  <c r="F126" i="12" s="1"/>
  <c r="D127" i="12"/>
  <c r="F127" i="12" s="1"/>
  <c r="T128" i="1" s="1"/>
  <c r="D128" i="12"/>
  <c r="F128" i="12" s="1"/>
  <c r="T129" i="1" s="1"/>
  <c r="D129" i="12"/>
  <c r="F129" i="12" s="1"/>
  <c r="T130" i="1" s="1"/>
  <c r="D130" i="12"/>
  <c r="F130" i="12" s="1"/>
  <c r="D131" i="12"/>
  <c r="F131" i="12" s="1"/>
  <c r="T132" i="1" s="1"/>
  <c r="D132" i="12"/>
  <c r="F132" i="12" s="1"/>
  <c r="D133" i="12"/>
  <c r="F133" i="12" s="1"/>
  <c r="T134" i="1" s="1"/>
  <c r="D134" i="12"/>
  <c r="F134" i="12" s="1"/>
  <c r="D135" i="12"/>
  <c r="F135" i="12" s="1"/>
  <c r="T136" i="1" s="1"/>
  <c r="D136" i="12"/>
  <c r="F136" i="12" s="1"/>
  <c r="T137" i="1" s="1"/>
  <c r="D137" i="12"/>
  <c r="F137" i="12" s="1"/>
  <c r="D138" i="12"/>
  <c r="F138" i="12" s="1"/>
  <c r="T139" i="1" s="1"/>
  <c r="D139" i="12"/>
  <c r="F139" i="12" s="1"/>
  <c r="D140" i="12"/>
  <c r="F140" i="12" s="1"/>
  <c r="T141" i="1" s="1"/>
  <c r="D141" i="12"/>
  <c r="F141" i="12" s="1"/>
  <c r="T142" i="1" s="1"/>
  <c r="D142" i="12"/>
  <c r="F142" i="12" s="1"/>
  <c r="D143" i="12"/>
  <c r="F143" i="12" s="1"/>
  <c r="T144" i="1" s="1"/>
  <c r="D144" i="12"/>
  <c r="F144" i="12" s="1"/>
  <c r="T145" i="1" s="1"/>
  <c r="D145" i="12"/>
  <c r="F145" i="12"/>
  <c r="T146" i="1" s="1"/>
  <c r="D146" i="12"/>
  <c r="F146" i="12" s="1"/>
  <c r="T147" i="1" s="1"/>
  <c r="D147" i="12"/>
  <c r="F147" i="12" s="1"/>
  <c r="D148" i="12"/>
  <c r="F148" i="12" s="1"/>
  <c r="D149" i="12"/>
  <c r="F149" i="12" s="1"/>
  <c r="D150" i="12"/>
  <c r="F150" i="12" s="1"/>
  <c r="T151" i="1" s="1"/>
  <c r="D151" i="12"/>
  <c r="F151" i="12" s="1"/>
  <c r="T152" i="1" s="1"/>
  <c r="D152" i="12"/>
  <c r="F152" i="12" s="1"/>
  <c r="D153" i="12"/>
  <c r="F153" i="12" s="1"/>
  <c r="T154" i="1" s="1"/>
  <c r="D154" i="12"/>
  <c r="F154" i="12" s="1"/>
  <c r="D155" i="12"/>
  <c r="F155" i="12" s="1"/>
  <c r="D156" i="12"/>
  <c r="F156" i="12" s="1"/>
  <c r="D157" i="12"/>
  <c r="F157" i="12"/>
  <c r="T158" i="1" s="1"/>
  <c r="D158" i="12"/>
  <c r="F158" i="12" s="1"/>
  <c r="T159" i="1" s="1"/>
  <c r="D159" i="12"/>
  <c r="F159" i="12" s="1"/>
  <c r="T160" i="1" s="1"/>
  <c r="D160" i="12"/>
  <c r="F160" i="12" s="1"/>
  <c r="T161" i="1" s="1"/>
  <c r="D161" i="12"/>
  <c r="F161" i="12"/>
  <c r="D162" i="12"/>
  <c r="F162" i="12" s="1"/>
  <c r="D163" i="12"/>
  <c r="F163" i="12" s="1"/>
  <c r="T164" i="1" s="1"/>
  <c r="D164" i="12"/>
  <c r="F164" i="12" s="1"/>
  <c r="T165" i="1" s="1"/>
  <c r="D165" i="12"/>
  <c r="F165" i="12" s="1"/>
  <c r="T166" i="1" s="1"/>
  <c r="D166" i="12"/>
  <c r="F166" i="12" s="1"/>
  <c r="T167" i="1" s="1"/>
  <c r="D167" i="12"/>
  <c r="F167" i="12" s="1"/>
  <c r="T168" i="1" s="1"/>
  <c r="D168" i="12"/>
  <c r="F168" i="12" s="1"/>
  <c r="T169" i="1" s="1"/>
  <c r="D169" i="12"/>
  <c r="F169" i="12" s="1"/>
  <c r="T170" i="1" s="1"/>
  <c r="D170" i="12"/>
  <c r="F170" i="12" s="1"/>
  <c r="T171" i="1" s="1"/>
  <c r="D4" i="12"/>
  <c r="F4" i="12" s="1"/>
  <c r="T5" i="1" s="1"/>
  <c r="M6" i="1"/>
  <c r="E5" i="12" s="1"/>
  <c r="M7" i="1"/>
  <c r="E6" i="12" s="1"/>
  <c r="M8" i="1"/>
  <c r="E7" i="12" s="1"/>
  <c r="M9" i="1"/>
  <c r="E8" i="12" s="1"/>
  <c r="M10" i="1"/>
  <c r="E9" i="12" s="1"/>
  <c r="M11" i="1"/>
  <c r="E10" i="12" s="1"/>
  <c r="M12" i="1"/>
  <c r="E11" i="12" s="1"/>
  <c r="M13" i="1"/>
  <c r="E12" i="12" s="1"/>
  <c r="M14" i="1"/>
  <c r="E13" i="12" s="1"/>
  <c r="M15" i="1"/>
  <c r="E14" i="12" s="1"/>
  <c r="M16" i="1"/>
  <c r="E15" i="12" s="1"/>
  <c r="M17" i="1"/>
  <c r="E16" i="12" s="1"/>
  <c r="M18" i="1"/>
  <c r="E17" i="12" s="1"/>
  <c r="M19" i="1"/>
  <c r="E18" i="12" s="1"/>
  <c r="M20" i="1"/>
  <c r="E19" i="12" s="1"/>
  <c r="M21" i="1"/>
  <c r="E20" i="12" s="1"/>
  <c r="M22" i="1"/>
  <c r="E21" i="12" s="1"/>
  <c r="M23" i="1"/>
  <c r="E22" i="12" s="1"/>
  <c r="M24" i="1"/>
  <c r="E23" i="12" s="1"/>
  <c r="M25" i="1"/>
  <c r="E24" i="12" s="1"/>
  <c r="M26" i="1"/>
  <c r="E25" i="12" s="1"/>
  <c r="M27" i="1"/>
  <c r="E26" i="12" s="1"/>
  <c r="M28" i="1"/>
  <c r="E27" i="12" s="1"/>
  <c r="M29" i="1"/>
  <c r="E28" i="12" s="1"/>
  <c r="M30" i="1"/>
  <c r="E29" i="12" s="1"/>
  <c r="M31" i="1"/>
  <c r="E30" i="12" s="1"/>
  <c r="M32" i="1"/>
  <c r="E31" i="12" s="1"/>
  <c r="M33" i="1"/>
  <c r="E32" i="12" s="1"/>
  <c r="M34" i="1"/>
  <c r="E33" i="12" s="1"/>
  <c r="M35" i="1"/>
  <c r="E34" i="12" s="1"/>
  <c r="M36" i="1"/>
  <c r="E35" i="12" s="1"/>
  <c r="M37" i="1"/>
  <c r="E36" i="12" s="1"/>
  <c r="M38" i="1"/>
  <c r="E37" i="12" s="1"/>
  <c r="M39" i="1"/>
  <c r="E38" i="12" s="1"/>
  <c r="M40" i="1"/>
  <c r="E39" i="12" s="1"/>
  <c r="M41" i="1"/>
  <c r="E40" i="12" s="1"/>
  <c r="M42" i="1"/>
  <c r="E41" i="12" s="1"/>
  <c r="M43" i="1"/>
  <c r="E42" i="12" s="1"/>
  <c r="M44" i="1"/>
  <c r="E43" i="12" s="1"/>
  <c r="M45" i="1"/>
  <c r="E44" i="12" s="1"/>
  <c r="M46" i="1"/>
  <c r="E45" i="12" s="1"/>
  <c r="M47" i="1"/>
  <c r="E46" i="12" s="1"/>
  <c r="M48" i="1"/>
  <c r="E47" i="12" s="1"/>
  <c r="M49" i="1"/>
  <c r="E48" i="12" s="1"/>
  <c r="M50" i="1"/>
  <c r="E49" i="12" s="1"/>
  <c r="M51" i="1"/>
  <c r="E50" i="12" s="1"/>
  <c r="M52" i="1"/>
  <c r="E51" i="12" s="1"/>
  <c r="M53" i="1"/>
  <c r="E52" i="12" s="1"/>
  <c r="M54" i="1"/>
  <c r="E53" i="12" s="1"/>
  <c r="M55" i="1"/>
  <c r="E54" i="12" s="1"/>
  <c r="M56" i="1"/>
  <c r="E55" i="12" s="1"/>
  <c r="M57" i="1"/>
  <c r="E56" i="12" s="1"/>
  <c r="M58" i="1"/>
  <c r="E57" i="12" s="1"/>
  <c r="M59" i="1"/>
  <c r="E58" i="12" s="1"/>
  <c r="M60" i="1"/>
  <c r="E59" i="12" s="1"/>
  <c r="M61" i="1"/>
  <c r="E60" i="12" s="1"/>
  <c r="M62" i="1"/>
  <c r="E61" i="12" s="1"/>
  <c r="M63" i="1"/>
  <c r="E62" i="12" s="1"/>
  <c r="M64" i="1"/>
  <c r="E63" i="12" s="1"/>
  <c r="M65" i="1"/>
  <c r="E64" i="12" s="1"/>
  <c r="M66" i="1"/>
  <c r="E65" i="12" s="1"/>
  <c r="M67" i="1"/>
  <c r="E66" i="12" s="1"/>
  <c r="M68" i="1"/>
  <c r="E67" i="12" s="1"/>
  <c r="M69" i="1"/>
  <c r="E68" i="12" s="1"/>
  <c r="M70" i="1"/>
  <c r="E69" i="12" s="1"/>
  <c r="M71" i="1"/>
  <c r="E70" i="12" s="1"/>
  <c r="M72" i="1"/>
  <c r="E71" i="12" s="1"/>
  <c r="M73" i="1"/>
  <c r="E72" i="12" s="1"/>
  <c r="M74" i="1"/>
  <c r="E73" i="12" s="1"/>
  <c r="M75" i="1"/>
  <c r="E74" i="12" s="1"/>
  <c r="M76" i="1"/>
  <c r="E75" i="12" s="1"/>
  <c r="M77" i="1"/>
  <c r="E76" i="12" s="1"/>
  <c r="M78" i="1"/>
  <c r="E77" i="12" s="1"/>
  <c r="M79" i="1"/>
  <c r="E78" i="12" s="1"/>
  <c r="M80" i="1"/>
  <c r="E79" i="12" s="1"/>
  <c r="M81" i="1"/>
  <c r="E80" i="12" s="1"/>
  <c r="M82" i="1"/>
  <c r="E81" i="12" s="1"/>
  <c r="M83" i="1"/>
  <c r="E82" i="12" s="1"/>
  <c r="M84" i="1"/>
  <c r="E83" i="12" s="1"/>
  <c r="M85" i="1"/>
  <c r="E84" i="12" s="1"/>
  <c r="M86" i="1"/>
  <c r="E85" i="12" s="1"/>
  <c r="M87" i="1"/>
  <c r="E86" i="12" s="1"/>
  <c r="M88" i="1"/>
  <c r="E87" i="12" s="1"/>
  <c r="M89" i="1"/>
  <c r="E88" i="12" s="1"/>
  <c r="M90" i="1"/>
  <c r="E89" i="12" s="1"/>
  <c r="M91" i="1"/>
  <c r="E90" i="12" s="1"/>
  <c r="M92" i="1"/>
  <c r="E91" i="12" s="1"/>
  <c r="M93" i="1"/>
  <c r="E92" i="12" s="1"/>
  <c r="M94" i="1"/>
  <c r="E93" i="12" s="1"/>
  <c r="M95" i="1"/>
  <c r="E94" i="12" s="1"/>
  <c r="M96" i="1"/>
  <c r="E95" i="12" s="1"/>
  <c r="M97" i="1"/>
  <c r="E96" i="12" s="1"/>
  <c r="M98" i="1"/>
  <c r="E97" i="12" s="1"/>
  <c r="M99" i="1"/>
  <c r="E98" i="12" s="1"/>
  <c r="M100" i="1"/>
  <c r="E99" i="12" s="1"/>
  <c r="M101" i="1"/>
  <c r="E100" i="12" s="1"/>
  <c r="M102" i="1"/>
  <c r="E101" i="12" s="1"/>
  <c r="M103" i="1"/>
  <c r="E102" i="12" s="1"/>
  <c r="M104" i="1"/>
  <c r="E103" i="12" s="1"/>
  <c r="M105" i="1"/>
  <c r="E104" i="12" s="1"/>
  <c r="M106" i="1"/>
  <c r="E105" i="12" s="1"/>
  <c r="M107" i="1"/>
  <c r="E106" i="12" s="1"/>
  <c r="M108" i="1"/>
  <c r="E107" i="12" s="1"/>
  <c r="M109" i="1"/>
  <c r="E108" i="12" s="1"/>
  <c r="M110" i="1"/>
  <c r="E109" i="12" s="1"/>
  <c r="M111" i="1"/>
  <c r="E110" i="12" s="1"/>
  <c r="M112" i="1"/>
  <c r="E111" i="12" s="1"/>
  <c r="M113" i="1"/>
  <c r="E112" i="12" s="1"/>
  <c r="M114" i="1"/>
  <c r="E113" i="12" s="1"/>
  <c r="M115" i="1"/>
  <c r="E114" i="12" s="1"/>
  <c r="M116" i="1"/>
  <c r="E115" i="12" s="1"/>
  <c r="M117" i="1"/>
  <c r="E116" i="12" s="1"/>
  <c r="M118" i="1"/>
  <c r="E117" i="12" s="1"/>
  <c r="M119" i="1"/>
  <c r="E118" i="12" s="1"/>
  <c r="M120" i="1"/>
  <c r="E119" i="12" s="1"/>
  <c r="M121" i="1"/>
  <c r="E120" i="12" s="1"/>
  <c r="M122" i="1"/>
  <c r="E121" i="12" s="1"/>
  <c r="M123" i="1"/>
  <c r="E122" i="12" s="1"/>
  <c r="M124" i="1"/>
  <c r="E123" i="12" s="1"/>
  <c r="M125" i="1"/>
  <c r="E124" i="12" s="1"/>
  <c r="M126" i="1"/>
  <c r="E125" i="12" s="1"/>
  <c r="M127" i="1"/>
  <c r="E126" i="12" s="1"/>
  <c r="M128" i="1"/>
  <c r="E127" i="12" s="1"/>
  <c r="M129" i="1"/>
  <c r="E128" i="12" s="1"/>
  <c r="M130" i="1"/>
  <c r="E129" i="12" s="1"/>
  <c r="M131" i="1"/>
  <c r="E130" i="12" s="1"/>
  <c r="M132" i="1"/>
  <c r="E131" i="12" s="1"/>
  <c r="M133" i="1"/>
  <c r="E132" i="12" s="1"/>
  <c r="M134" i="1"/>
  <c r="E133" i="12" s="1"/>
  <c r="M135" i="1"/>
  <c r="E134" i="12" s="1"/>
  <c r="M136" i="1"/>
  <c r="E135" i="12" s="1"/>
  <c r="M137" i="1"/>
  <c r="E136" i="12" s="1"/>
  <c r="M138" i="1"/>
  <c r="E137" i="12" s="1"/>
  <c r="M139" i="1"/>
  <c r="E138" i="12" s="1"/>
  <c r="M140" i="1"/>
  <c r="E139" i="12" s="1"/>
  <c r="M141" i="1"/>
  <c r="E140" i="12" s="1"/>
  <c r="M142" i="1"/>
  <c r="E141" i="12" s="1"/>
  <c r="M143" i="1"/>
  <c r="E142" i="12" s="1"/>
  <c r="M144" i="1"/>
  <c r="E143" i="12" s="1"/>
  <c r="M145" i="1"/>
  <c r="E144" i="12" s="1"/>
  <c r="M146" i="1"/>
  <c r="E145" i="12" s="1"/>
  <c r="M147" i="1"/>
  <c r="E146" i="12" s="1"/>
  <c r="M148" i="1"/>
  <c r="E147" i="12" s="1"/>
  <c r="M149" i="1"/>
  <c r="E148" i="12" s="1"/>
  <c r="M150" i="1"/>
  <c r="E149" i="12" s="1"/>
  <c r="M151" i="1"/>
  <c r="E150" i="12" s="1"/>
  <c r="M152" i="1"/>
  <c r="E151" i="12" s="1"/>
  <c r="M153" i="1"/>
  <c r="E152" i="12" s="1"/>
  <c r="M154" i="1"/>
  <c r="E153" i="12" s="1"/>
  <c r="M155" i="1"/>
  <c r="E154" i="12" s="1"/>
  <c r="M156" i="1"/>
  <c r="E155" i="12" s="1"/>
  <c r="M157" i="1"/>
  <c r="E156" i="12" s="1"/>
  <c r="M158" i="1"/>
  <c r="E157" i="12" s="1"/>
  <c r="M159" i="1"/>
  <c r="E158" i="12" s="1"/>
  <c r="M160" i="1"/>
  <c r="E159" i="12" s="1"/>
  <c r="M161" i="1"/>
  <c r="E160" i="12" s="1"/>
  <c r="M162" i="1"/>
  <c r="E161" i="12" s="1"/>
  <c r="M163" i="1"/>
  <c r="E162" i="12" s="1"/>
  <c r="M164" i="1"/>
  <c r="E163" i="12" s="1"/>
  <c r="M165" i="1"/>
  <c r="E164" i="12" s="1"/>
  <c r="M166" i="1"/>
  <c r="E165" i="12" s="1"/>
  <c r="M167" i="1"/>
  <c r="E166" i="12" s="1"/>
  <c r="M168" i="1"/>
  <c r="E167" i="12" s="1"/>
  <c r="M169" i="1"/>
  <c r="E168" i="12" s="1"/>
  <c r="M170" i="1"/>
  <c r="E169" i="12" s="1"/>
  <c r="M171" i="1"/>
  <c r="E170" i="12" s="1"/>
  <c r="M5" i="1"/>
  <c r="E4" i="12" s="1"/>
  <c r="H5" i="10"/>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U5" i="1"/>
  <c r="Q5" i="1"/>
  <c r="S5" i="1"/>
  <c r="E5" i="15"/>
  <c r="E6" i="15"/>
  <c r="R7" i="1" s="1"/>
  <c r="E7" i="15"/>
  <c r="E8" i="15"/>
  <c r="R9" i="1" s="1"/>
  <c r="E9" i="15"/>
  <c r="R10" i="1" s="1"/>
  <c r="E10" i="15"/>
  <c r="E11" i="15"/>
  <c r="R12" i="1" s="1"/>
  <c r="E12" i="15"/>
  <c r="R13" i="1"/>
  <c r="E13" i="15"/>
  <c r="E14" i="15"/>
  <c r="R15" i="1" s="1"/>
  <c r="E15" i="15"/>
  <c r="E16" i="15"/>
  <c r="R17" i="1" s="1"/>
  <c r="E17" i="15"/>
  <c r="R18" i="1" s="1"/>
  <c r="E18" i="15"/>
  <c r="E19" i="15"/>
  <c r="R20" i="1" s="1"/>
  <c r="E20" i="15"/>
  <c r="R21" i="1"/>
  <c r="E21" i="15"/>
  <c r="E22" i="15"/>
  <c r="R23" i="1" s="1"/>
  <c r="E23" i="15"/>
  <c r="E24" i="15"/>
  <c r="R25" i="1" s="1"/>
  <c r="E25" i="15"/>
  <c r="R26" i="1" s="1"/>
  <c r="E26" i="15"/>
  <c r="E27" i="15"/>
  <c r="R28" i="1" s="1"/>
  <c r="E28" i="15"/>
  <c r="R29" i="1"/>
  <c r="E29" i="15"/>
  <c r="E30" i="15"/>
  <c r="R31" i="1" s="1"/>
  <c r="E31" i="15"/>
  <c r="E32" i="15"/>
  <c r="R33" i="1" s="1"/>
  <c r="E33" i="15"/>
  <c r="R34" i="1" s="1"/>
  <c r="E34" i="15"/>
  <c r="E35" i="15"/>
  <c r="R36" i="1" s="1"/>
  <c r="E36" i="15"/>
  <c r="R37" i="1"/>
  <c r="E37" i="15"/>
  <c r="E38" i="15"/>
  <c r="R39" i="1" s="1"/>
  <c r="E39" i="15"/>
  <c r="E40" i="15"/>
  <c r="R41" i="1" s="1"/>
  <c r="E41" i="15"/>
  <c r="R42" i="1" s="1"/>
  <c r="E42" i="15"/>
  <c r="E43" i="15"/>
  <c r="R44" i="1" s="1"/>
  <c r="E44" i="15"/>
  <c r="R45" i="1"/>
  <c r="E45" i="15"/>
  <c r="E46" i="15"/>
  <c r="R47" i="1" s="1"/>
  <c r="E47" i="15"/>
  <c r="E48" i="15"/>
  <c r="R49" i="1" s="1"/>
  <c r="E49" i="15"/>
  <c r="R50" i="1" s="1"/>
  <c r="E50" i="15"/>
  <c r="E51" i="15"/>
  <c r="R52" i="1" s="1"/>
  <c r="E52" i="15"/>
  <c r="R53" i="1"/>
  <c r="E53" i="15"/>
  <c r="E54" i="15"/>
  <c r="R55" i="1" s="1"/>
  <c r="E55" i="15"/>
  <c r="E56" i="15"/>
  <c r="R57" i="1" s="1"/>
  <c r="E57" i="15"/>
  <c r="R58" i="1" s="1"/>
  <c r="E58" i="15"/>
  <c r="E59" i="15"/>
  <c r="R60" i="1" s="1"/>
  <c r="E60" i="15"/>
  <c r="R61" i="1"/>
  <c r="E61" i="15"/>
  <c r="E62" i="15"/>
  <c r="R63" i="1" s="1"/>
  <c r="E63" i="15"/>
  <c r="E64" i="15"/>
  <c r="R65" i="1" s="1"/>
  <c r="E65" i="15"/>
  <c r="R66" i="1" s="1"/>
  <c r="E66" i="15"/>
  <c r="E67" i="15"/>
  <c r="R68" i="1" s="1"/>
  <c r="E68" i="15"/>
  <c r="R69" i="1"/>
  <c r="E69" i="15"/>
  <c r="E70" i="15"/>
  <c r="R71" i="1" s="1"/>
  <c r="E71" i="15"/>
  <c r="E72" i="15"/>
  <c r="R73" i="1" s="1"/>
  <c r="E73" i="15"/>
  <c r="R74" i="1" s="1"/>
  <c r="E74" i="15"/>
  <c r="E75" i="15"/>
  <c r="R76" i="1" s="1"/>
  <c r="E76" i="15"/>
  <c r="R77" i="1"/>
  <c r="E77" i="15"/>
  <c r="E78" i="15"/>
  <c r="R79" i="1" s="1"/>
  <c r="E79" i="15"/>
  <c r="E80" i="15"/>
  <c r="R81" i="1" s="1"/>
  <c r="E81" i="15"/>
  <c r="R82" i="1" s="1"/>
  <c r="E82" i="15"/>
  <c r="E83" i="15"/>
  <c r="R84" i="1" s="1"/>
  <c r="E84" i="15"/>
  <c r="R85" i="1"/>
  <c r="E85" i="15"/>
  <c r="E86" i="15"/>
  <c r="R87" i="1" s="1"/>
  <c r="E87" i="15"/>
  <c r="E88" i="15"/>
  <c r="R89" i="1" s="1"/>
  <c r="E89" i="15"/>
  <c r="R90" i="1" s="1"/>
  <c r="E90" i="15"/>
  <c r="E91" i="15"/>
  <c r="R92" i="1" s="1"/>
  <c r="E92" i="15"/>
  <c r="R93" i="1"/>
  <c r="E93" i="15"/>
  <c r="E94" i="15"/>
  <c r="R95" i="1" s="1"/>
  <c r="E95" i="15"/>
  <c r="E96" i="15"/>
  <c r="R97" i="1" s="1"/>
  <c r="E97" i="15"/>
  <c r="R98" i="1" s="1"/>
  <c r="E98" i="15"/>
  <c r="E99" i="15"/>
  <c r="R100" i="1" s="1"/>
  <c r="E100" i="15"/>
  <c r="R101" i="1"/>
  <c r="E101" i="15"/>
  <c r="E102" i="15"/>
  <c r="R103" i="1" s="1"/>
  <c r="E103" i="15"/>
  <c r="E104" i="15"/>
  <c r="R105" i="1" s="1"/>
  <c r="E105" i="15"/>
  <c r="R106" i="1" s="1"/>
  <c r="E106" i="15"/>
  <c r="E107" i="15"/>
  <c r="R108" i="1" s="1"/>
  <c r="E108" i="15"/>
  <c r="R109" i="1"/>
  <c r="E109" i="15"/>
  <c r="E110" i="15"/>
  <c r="R111" i="1" s="1"/>
  <c r="E111" i="15"/>
  <c r="E112" i="15"/>
  <c r="R113" i="1" s="1"/>
  <c r="E113" i="15"/>
  <c r="R114" i="1" s="1"/>
  <c r="E114" i="15"/>
  <c r="E115" i="15"/>
  <c r="R116" i="1" s="1"/>
  <c r="E116" i="15"/>
  <c r="R117" i="1"/>
  <c r="E117" i="15"/>
  <c r="E118" i="15"/>
  <c r="R119" i="1" s="1"/>
  <c r="E119" i="15"/>
  <c r="E120" i="15"/>
  <c r="R121" i="1" s="1"/>
  <c r="E121" i="15"/>
  <c r="R122" i="1" s="1"/>
  <c r="E122" i="15"/>
  <c r="E123" i="15"/>
  <c r="R124" i="1" s="1"/>
  <c r="E124" i="15"/>
  <c r="R125" i="1"/>
  <c r="E125" i="15"/>
  <c r="E126" i="15"/>
  <c r="R127" i="1" s="1"/>
  <c r="E127" i="15"/>
  <c r="E128" i="15"/>
  <c r="R129" i="1" s="1"/>
  <c r="E129" i="15"/>
  <c r="R130" i="1" s="1"/>
  <c r="E130" i="15"/>
  <c r="E131" i="15"/>
  <c r="R132" i="1" s="1"/>
  <c r="E132" i="15"/>
  <c r="R133" i="1"/>
  <c r="E133" i="15"/>
  <c r="E134" i="15"/>
  <c r="R135" i="1" s="1"/>
  <c r="E135" i="15"/>
  <c r="E136" i="15"/>
  <c r="R137" i="1" s="1"/>
  <c r="E137" i="15"/>
  <c r="R138" i="1" s="1"/>
  <c r="E138" i="15"/>
  <c r="E139" i="15"/>
  <c r="R140" i="1" s="1"/>
  <c r="E140" i="15"/>
  <c r="R141" i="1"/>
  <c r="E141" i="15"/>
  <c r="E142" i="15"/>
  <c r="R143" i="1" s="1"/>
  <c r="E143" i="15"/>
  <c r="E144" i="15"/>
  <c r="R145" i="1" s="1"/>
  <c r="E145" i="15"/>
  <c r="R146" i="1" s="1"/>
  <c r="E146" i="15"/>
  <c r="E147" i="15"/>
  <c r="R148" i="1" s="1"/>
  <c r="E148" i="15"/>
  <c r="R149" i="1"/>
  <c r="E149" i="15"/>
  <c r="E150" i="15"/>
  <c r="R151" i="1" s="1"/>
  <c r="E151" i="15"/>
  <c r="E152" i="15"/>
  <c r="R153" i="1" s="1"/>
  <c r="E153" i="15"/>
  <c r="R154" i="1" s="1"/>
  <c r="E154" i="15"/>
  <c r="E155" i="15"/>
  <c r="R156" i="1" s="1"/>
  <c r="E156" i="15"/>
  <c r="R157" i="1"/>
  <c r="E157" i="15"/>
  <c r="E158" i="15"/>
  <c r="R159" i="1" s="1"/>
  <c r="E159" i="15"/>
  <c r="E160" i="15"/>
  <c r="R161" i="1" s="1"/>
  <c r="E161" i="15"/>
  <c r="R162" i="1" s="1"/>
  <c r="E162" i="15"/>
  <c r="E163" i="15"/>
  <c r="R164" i="1" s="1"/>
  <c r="E164" i="15"/>
  <c r="R165" i="1"/>
  <c r="E165" i="15"/>
  <c r="E166" i="15"/>
  <c r="R167" i="1" s="1"/>
  <c r="E167" i="15"/>
  <c r="E168" i="15"/>
  <c r="R169" i="1" s="1"/>
  <c r="E169" i="15"/>
  <c r="R170" i="1" s="1"/>
  <c r="E170" i="15"/>
  <c r="E171" i="15"/>
  <c r="E4" i="15"/>
  <c r="R6" i="1"/>
  <c r="R8" i="1"/>
  <c r="R11" i="1"/>
  <c r="R14" i="1"/>
  <c r="R16" i="1"/>
  <c r="R19" i="1"/>
  <c r="R22" i="1"/>
  <c r="R24" i="1"/>
  <c r="R27" i="1"/>
  <c r="R30" i="1"/>
  <c r="R32" i="1"/>
  <c r="R35" i="1"/>
  <c r="R38" i="1"/>
  <c r="R40" i="1"/>
  <c r="R43" i="1"/>
  <c r="R46" i="1"/>
  <c r="R48" i="1"/>
  <c r="R51" i="1"/>
  <c r="R54" i="1"/>
  <c r="R56" i="1"/>
  <c r="R59" i="1"/>
  <c r="R62" i="1"/>
  <c r="R64" i="1"/>
  <c r="R67" i="1"/>
  <c r="R70" i="1"/>
  <c r="R72" i="1"/>
  <c r="R75" i="1"/>
  <c r="R78" i="1"/>
  <c r="R80" i="1"/>
  <c r="R83" i="1"/>
  <c r="R86" i="1"/>
  <c r="R88" i="1"/>
  <c r="R91" i="1"/>
  <c r="R94" i="1"/>
  <c r="R96" i="1"/>
  <c r="R99" i="1"/>
  <c r="R102" i="1"/>
  <c r="R104" i="1"/>
  <c r="R107" i="1"/>
  <c r="R110" i="1"/>
  <c r="R112" i="1"/>
  <c r="R115" i="1"/>
  <c r="R118" i="1"/>
  <c r="R120" i="1"/>
  <c r="R123" i="1"/>
  <c r="R126" i="1"/>
  <c r="R128" i="1"/>
  <c r="R131" i="1"/>
  <c r="R134" i="1"/>
  <c r="R136" i="1"/>
  <c r="R139" i="1"/>
  <c r="R142" i="1"/>
  <c r="R144" i="1"/>
  <c r="R147" i="1"/>
  <c r="R150" i="1"/>
  <c r="R152" i="1"/>
  <c r="R155" i="1"/>
  <c r="R158" i="1"/>
  <c r="R160" i="1"/>
  <c r="R163" i="1"/>
  <c r="R166" i="1"/>
  <c r="R168" i="1"/>
  <c r="R171" i="1"/>
  <c r="T131" i="1"/>
  <c r="T155" i="1"/>
  <c r="T163" i="1"/>
  <c r="T13" i="1"/>
  <c r="T20" i="1"/>
  <c r="T21" i="1"/>
  <c r="T23" i="1"/>
  <c r="T28" i="1"/>
  <c r="T37" i="1"/>
  <c r="T39" i="1"/>
  <c r="T41" i="1"/>
  <c r="T42" i="1"/>
  <c r="T46" i="1"/>
  <c r="T47" i="1"/>
  <c r="T52" i="1"/>
  <c r="T53" i="1"/>
  <c r="T54" i="1"/>
  <c r="T55" i="1"/>
  <c r="T57" i="1"/>
  <c r="T61" i="1"/>
  <c r="T63" i="1"/>
  <c r="T68" i="1"/>
  <c r="T69" i="1"/>
  <c r="T71" i="1"/>
  <c r="T73" i="1"/>
  <c r="T74" i="1"/>
  <c r="T76" i="1"/>
  <c r="T78" i="1"/>
  <c r="T79" i="1"/>
  <c r="T84" i="1"/>
  <c r="T85" i="1"/>
  <c r="T92" i="1"/>
  <c r="T93" i="1"/>
  <c r="T95" i="1"/>
  <c r="T100" i="1"/>
  <c r="T101" i="1"/>
  <c r="T108" i="1"/>
  <c r="T110" i="1"/>
  <c r="T116" i="1"/>
  <c r="T117" i="1"/>
  <c r="T119" i="1"/>
  <c r="T124" i="1"/>
  <c r="T125" i="1"/>
  <c r="T127" i="1"/>
  <c r="T133" i="1"/>
  <c r="T135" i="1"/>
  <c r="T138" i="1"/>
  <c r="T140" i="1"/>
  <c r="T143" i="1"/>
  <c r="T148" i="1"/>
  <c r="T149" i="1"/>
  <c r="T150" i="1"/>
  <c r="T153" i="1"/>
  <c r="T156" i="1"/>
  <c r="T157" i="1"/>
  <c r="T162" i="1"/>
  <c r="C170" i="12"/>
  <c r="B170" i="12"/>
  <c r="C169" i="12"/>
  <c r="B169" i="12"/>
  <c r="C168" i="12"/>
  <c r="B168" i="12"/>
  <c r="C167" i="12"/>
  <c r="B167" i="12"/>
  <c r="C166" i="12"/>
  <c r="B166" i="12"/>
  <c r="C165" i="12"/>
  <c r="B165" i="12"/>
  <c r="C164" i="12"/>
  <c r="B164" i="12"/>
  <c r="C163" i="12"/>
  <c r="B163" i="12"/>
  <c r="C162" i="12"/>
  <c r="B162" i="12"/>
  <c r="C161" i="12"/>
  <c r="B161" i="12"/>
  <c r="C160" i="12"/>
  <c r="B160" i="12"/>
  <c r="C159" i="12"/>
  <c r="B159" i="12"/>
  <c r="C158" i="12"/>
  <c r="B158" i="12"/>
  <c r="C157" i="12"/>
  <c r="B157" i="12"/>
  <c r="C156" i="12"/>
  <c r="B156" i="12"/>
  <c r="C155" i="12"/>
  <c r="B155" i="12"/>
  <c r="C154" i="12"/>
  <c r="B154" i="12"/>
  <c r="C153" i="12"/>
  <c r="B153" i="12"/>
  <c r="C152" i="12"/>
  <c r="B152" i="12"/>
  <c r="C151" i="12"/>
  <c r="B151" i="12"/>
  <c r="C150" i="12"/>
  <c r="B150" i="12"/>
  <c r="C149" i="12"/>
  <c r="B149" i="12"/>
  <c r="C148" i="12"/>
  <c r="B148" i="12"/>
  <c r="C147" i="12"/>
  <c r="B147" i="12"/>
  <c r="C146" i="12"/>
  <c r="B146" i="12"/>
  <c r="C145" i="12"/>
  <c r="B145" i="12"/>
  <c r="C144" i="12"/>
  <c r="B144" i="12"/>
  <c r="C143" i="12"/>
  <c r="B143" i="12"/>
  <c r="C142" i="12"/>
  <c r="B142" i="12"/>
  <c r="C141" i="12"/>
  <c r="B141" i="12"/>
  <c r="C140" i="12"/>
  <c r="B140" i="12"/>
  <c r="C139" i="12"/>
  <c r="B139" i="12"/>
  <c r="C138" i="12"/>
  <c r="B138" i="12"/>
  <c r="C137" i="12"/>
  <c r="B137" i="12"/>
  <c r="C136" i="12"/>
  <c r="B136" i="12"/>
  <c r="C135" i="12"/>
  <c r="B135" i="12"/>
  <c r="C134" i="12"/>
  <c r="B134" i="12"/>
  <c r="C133" i="12"/>
  <c r="B133" i="12"/>
  <c r="C132" i="12"/>
  <c r="B132" i="12"/>
  <c r="C131" i="12"/>
  <c r="B131" i="12"/>
  <c r="C130" i="12"/>
  <c r="B130" i="12"/>
  <c r="C129" i="12"/>
  <c r="B129" i="12"/>
  <c r="C128" i="12"/>
  <c r="B128" i="12"/>
  <c r="C127" i="12"/>
  <c r="B127" i="12"/>
  <c r="C126" i="12"/>
  <c r="B126" i="12"/>
  <c r="C125" i="12"/>
  <c r="B125" i="12"/>
  <c r="C124" i="12"/>
  <c r="B124" i="12"/>
  <c r="C123" i="12"/>
  <c r="B123" i="12"/>
  <c r="C122" i="12"/>
  <c r="B122" i="12"/>
  <c r="C121" i="12"/>
  <c r="B121" i="12"/>
  <c r="C120" i="12"/>
  <c r="B120" i="12"/>
  <c r="C119" i="12"/>
  <c r="B119" i="12"/>
  <c r="C118" i="12"/>
  <c r="B118" i="12"/>
  <c r="C117" i="12"/>
  <c r="B117" i="12"/>
  <c r="C116" i="12"/>
  <c r="B116" i="12"/>
  <c r="C115" i="12"/>
  <c r="B115" i="12"/>
  <c r="C114" i="12"/>
  <c r="B114" i="12"/>
  <c r="C113" i="12"/>
  <c r="B113" i="12"/>
  <c r="C112" i="12"/>
  <c r="B112" i="12"/>
  <c r="C111" i="12"/>
  <c r="B111" i="12"/>
  <c r="C110" i="12"/>
  <c r="B110" i="12"/>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C97" i="12"/>
  <c r="B97" i="12"/>
  <c r="C96" i="12"/>
  <c r="B96" i="12"/>
  <c r="C95" i="12"/>
  <c r="B95" i="12"/>
  <c r="C94" i="12"/>
  <c r="B94" i="12"/>
  <c r="C93" i="12"/>
  <c r="B93" i="12"/>
  <c r="C92" i="12"/>
  <c r="B92" i="12"/>
  <c r="C91" i="12"/>
  <c r="B91" i="12"/>
  <c r="C90" i="12"/>
  <c r="B90" i="12"/>
  <c r="C89" i="12"/>
  <c r="B89" i="12"/>
  <c r="C88" i="12"/>
  <c r="B88" i="12"/>
  <c r="C87" i="12"/>
  <c r="B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C59" i="12"/>
  <c r="B59" i="12"/>
  <c r="C58" i="12"/>
  <c r="B58" i="12"/>
  <c r="C57" i="12"/>
  <c r="B57" i="12"/>
  <c r="C56" i="12"/>
  <c r="B56" i="12"/>
  <c r="C55" i="12"/>
  <c r="B55" i="12"/>
  <c r="C54" i="12"/>
  <c r="B54" i="12"/>
  <c r="C53" i="12"/>
  <c r="B53" i="12"/>
  <c r="C52" i="12"/>
  <c r="B52" i="12"/>
  <c r="C51" i="12"/>
  <c r="B51" i="12"/>
  <c r="C50" i="12"/>
  <c r="B50" i="12"/>
  <c r="C49" i="12"/>
  <c r="B49" i="12"/>
  <c r="C48" i="12"/>
  <c r="B48" i="12"/>
  <c r="C47" i="12"/>
  <c r="B47" i="12"/>
  <c r="C46" i="12"/>
  <c r="B46" i="12"/>
  <c r="C45" i="12"/>
  <c r="B45" i="12"/>
  <c r="C44" i="12"/>
  <c r="B44" i="12"/>
  <c r="C43" i="12"/>
  <c r="B43" i="12"/>
  <c r="C42" i="12"/>
  <c r="B42" i="12"/>
  <c r="C41" i="12"/>
  <c r="B41" i="12"/>
  <c r="C40" i="12"/>
  <c r="B40" i="12"/>
  <c r="C39" i="12"/>
  <c r="B39" i="12"/>
  <c r="C38" i="12"/>
  <c r="B38" i="12"/>
  <c r="C37" i="12"/>
  <c r="B37" i="12"/>
  <c r="C36" i="12"/>
  <c r="B36" i="12"/>
  <c r="C35" i="12"/>
  <c r="B35" i="12"/>
  <c r="C34" i="12"/>
  <c r="B34" i="12"/>
  <c r="C33" i="12"/>
  <c r="B33" i="12"/>
  <c r="C32" i="12"/>
  <c r="B32" i="12"/>
  <c r="C31" i="12"/>
  <c r="B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C17" i="12"/>
  <c r="B17" i="12"/>
  <c r="C16" i="12"/>
  <c r="B16" i="12"/>
  <c r="C15" i="12"/>
  <c r="B15" i="12"/>
  <c r="C14" i="12"/>
  <c r="B14" i="12"/>
  <c r="C13" i="12"/>
  <c r="B13" i="12"/>
  <c r="C12" i="12"/>
  <c r="B12" i="12"/>
  <c r="C11" i="12"/>
  <c r="B11" i="12"/>
  <c r="C10" i="12"/>
  <c r="B10" i="12"/>
  <c r="C9" i="12"/>
  <c r="B9" i="12"/>
  <c r="C8" i="12"/>
  <c r="B8" i="12"/>
  <c r="C7" i="12"/>
  <c r="B7" i="12"/>
  <c r="C6" i="12"/>
  <c r="B6" i="12"/>
  <c r="C5" i="12"/>
  <c r="B5" i="12"/>
  <c r="C4" i="12"/>
  <c r="B4" i="12"/>
  <c r="C171" i="15"/>
  <c r="B171" i="15"/>
  <c r="C170" i="15"/>
  <c r="B170" i="15"/>
  <c r="C169" i="15"/>
  <c r="B169" i="15"/>
  <c r="C168" i="15"/>
  <c r="B168" i="15"/>
  <c r="C167" i="15"/>
  <c r="B167" i="15"/>
  <c r="C166" i="15"/>
  <c r="B166" i="15"/>
  <c r="C165" i="15"/>
  <c r="B165" i="15"/>
  <c r="C164" i="15"/>
  <c r="B164" i="15"/>
  <c r="C163" i="15"/>
  <c r="B163" i="15"/>
  <c r="C162" i="15"/>
  <c r="B162" i="15"/>
  <c r="C161" i="15"/>
  <c r="B161" i="15"/>
  <c r="C160" i="15"/>
  <c r="B160" i="15"/>
  <c r="C159" i="15"/>
  <c r="B159" i="15"/>
  <c r="C158" i="15"/>
  <c r="B158" i="15"/>
  <c r="C157" i="15"/>
  <c r="B157" i="15"/>
  <c r="C156" i="15"/>
  <c r="B156" i="15"/>
  <c r="C155" i="15"/>
  <c r="B155" i="15"/>
  <c r="C154" i="15"/>
  <c r="B154" i="15"/>
  <c r="C153" i="15"/>
  <c r="B153" i="15"/>
  <c r="C152" i="15"/>
  <c r="B152" i="15"/>
  <c r="C151" i="15"/>
  <c r="B151" i="15"/>
  <c r="C150" i="15"/>
  <c r="B150" i="15"/>
  <c r="C149" i="15"/>
  <c r="B149" i="15"/>
  <c r="C148" i="15"/>
  <c r="B148" i="15"/>
  <c r="C147" i="15"/>
  <c r="B147" i="15"/>
  <c r="C146" i="15"/>
  <c r="B146" i="15"/>
  <c r="C145" i="15"/>
  <c r="B145" i="15"/>
  <c r="C144" i="15"/>
  <c r="B144" i="15"/>
  <c r="C143" i="15"/>
  <c r="B143" i="15"/>
  <c r="C142" i="15"/>
  <c r="B142" i="15"/>
  <c r="C141" i="15"/>
  <c r="B141" i="15"/>
  <c r="C140" i="15"/>
  <c r="B140" i="15"/>
  <c r="C139" i="15"/>
  <c r="B139" i="15"/>
  <c r="C138" i="15"/>
  <c r="B138" i="15"/>
  <c r="C137" i="15"/>
  <c r="B137" i="15"/>
  <c r="C136" i="15"/>
  <c r="B136" i="15"/>
  <c r="C135" i="15"/>
  <c r="B135" i="15"/>
  <c r="C134" i="15"/>
  <c r="B134" i="15"/>
  <c r="C133" i="15"/>
  <c r="B133" i="15"/>
  <c r="C132" i="15"/>
  <c r="B132" i="15"/>
  <c r="C131" i="15"/>
  <c r="B131" i="15"/>
  <c r="C130" i="15"/>
  <c r="B130" i="15"/>
  <c r="C129" i="15"/>
  <c r="B129" i="15"/>
  <c r="C128" i="15"/>
  <c r="B128" i="15"/>
  <c r="C127" i="15"/>
  <c r="B127" i="15"/>
  <c r="C126" i="15"/>
  <c r="B126" i="15"/>
  <c r="C125" i="15"/>
  <c r="B125" i="15"/>
  <c r="C124" i="15"/>
  <c r="B124" i="15"/>
  <c r="C123" i="15"/>
  <c r="B123" i="15"/>
  <c r="C122" i="15"/>
  <c r="B122" i="15"/>
  <c r="C121" i="15"/>
  <c r="B121" i="15"/>
  <c r="C120" i="15"/>
  <c r="B120" i="15"/>
  <c r="C119" i="15"/>
  <c r="B119" i="15"/>
  <c r="C118" i="15"/>
  <c r="B118" i="15"/>
  <c r="C117" i="15"/>
  <c r="B117" i="15"/>
  <c r="C116" i="15"/>
  <c r="B116" i="15"/>
  <c r="C115" i="15"/>
  <c r="B115" i="15"/>
  <c r="C114" i="15"/>
  <c r="B114" i="15"/>
  <c r="C113" i="15"/>
  <c r="B113" i="15"/>
  <c r="C112" i="15"/>
  <c r="B112" i="15"/>
  <c r="C111" i="15"/>
  <c r="B111" i="15"/>
  <c r="C110" i="15"/>
  <c r="B110" i="15"/>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C97" i="15"/>
  <c r="B97" i="15"/>
  <c r="C96" i="15"/>
  <c r="B96" i="15"/>
  <c r="C95" i="15"/>
  <c r="B95" i="15"/>
  <c r="C94" i="15"/>
  <c r="B94" i="15"/>
  <c r="C93" i="15"/>
  <c r="B93" i="15"/>
  <c r="C92" i="15"/>
  <c r="B92" i="15"/>
  <c r="C91" i="15"/>
  <c r="B91" i="15"/>
  <c r="C90" i="15"/>
  <c r="B90" i="15"/>
  <c r="C89" i="15"/>
  <c r="B89" i="15"/>
  <c r="C88" i="15"/>
  <c r="B88" i="15"/>
  <c r="C87" i="15"/>
  <c r="B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C59" i="15"/>
  <c r="B59" i="15"/>
  <c r="C58" i="15"/>
  <c r="B58" i="15"/>
  <c r="C57" i="15"/>
  <c r="B57" i="15"/>
  <c r="C56" i="15"/>
  <c r="B56" i="15"/>
  <c r="C55" i="15"/>
  <c r="B55" i="15"/>
  <c r="C54" i="15"/>
  <c r="B54" i="15"/>
  <c r="C53" i="15"/>
  <c r="B53" i="15"/>
  <c r="C52" i="15"/>
  <c r="B52" i="15"/>
  <c r="C51" i="15"/>
  <c r="B51" i="15"/>
  <c r="C50" i="15"/>
  <c r="B50" i="15"/>
  <c r="C49" i="15"/>
  <c r="B49" i="15"/>
  <c r="C48" i="15"/>
  <c r="B48" i="15"/>
  <c r="C47" i="15"/>
  <c r="B47" i="15"/>
  <c r="C46" i="15"/>
  <c r="B46" i="15"/>
  <c r="C45" i="15"/>
  <c r="B45" i="15"/>
  <c r="C44" i="15"/>
  <c r="B44" i="15"/>
  <c r="C43" i="15"/>
  <c r="B43" i="15"/>
  <c r="C42" i="15"/>
  <c r="B42" i="15"/>
  <c r="C41" i="15"/>
  <c r="B41" i="15"/>
  <c r="C40" i="15"/>
  <c r="B40" i="15"/>
  <c r="C39" i="15"/>
  <c r="B39" i="15"/>
  <c r="C38" i="15"/>
  <c r="B38" i="15"/>
  <c r="C37" i="15"/>
  <c r="B37" i="15"/>
  <c r="C36" i="15"/>
  <c r="B36" i="15"/>
  <c r="C35" i="15"/>
  <c r="B35" i="15"/>
  <c r="C34" i="15"/>
  <c r="B34" i="15"/>
  <c r="C33" i="15"/>
  <c r="B33"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B7" i="15"/>
  <c r="C6" i="15"/>
  <c r="B6" i="15"/>
  <c r="C5" i="15"/>
  <c r="B5" i="15"/>
  <c r="R5" i="1"/>
  <c r="C4" i="15"/>
  <c r="B4" i="15"/>
  <c r="H6" i="10"/>
  <c r="M6" i="10"/>
  <c r="R6" i="10"/>
  <c r="W6" i="10"/>
  <c r="H7" i="10"/>
  <c r="H8" i="10"/>
  <c r="H9" i="10"/>
  <c r="H10" i="10"/>
  <c r="M10" i="10"/>
  <c r="R10" i="10"/>
  <c r="W10" i="10"/>
  <c r="H11" i="10"/>
  <c r="H12" i="10"/>
  <c r="H13" i="10"/>
  <c r="H14" i="10"/>
  <c r="M14" i="10"/>
  <c r="R14" i="10"/>
  <c r="W14" i="10"/>
  <c r="H15" i="10"/>
  <c r="H16" i="10"/>
  <c r="H17" i="10"/>
  <c r="H18" i="10"/>
  <c r="M18" i="10"/>
  <c r="R18" i="10"/>
  <c r="W18" i="10"/>
  <c r="H19" i="10"/>
  <c r="H20" i="10"/>
  <c r="H21" i="10"/>
  <c r="H22" i="10"/>
  <c r="M22" i="10"/>
  <c r="R22" i="10"/>
  <c r="W22" i="10"/>
  <c r="H23" i="10"/>
  <c r="H24" i="10"/>
  <c r="H25" i="10"/>
  <c r="H26" i="10"/>
  <c r="M26" i="10"/>
  <c r="X26" i="10" s="1"/>
  <c r="N26" i="1" s="1"/>
  <c r="R26" i="10"/>
  <c r="W26" i="10"/>
  <c r="H27" i="10"/>
  <c r="H28" i="10"/>
  <c r="H29" i="10"/>
  <c r="H30" i="10"/>
  <c r="X30" i="10" s="1"/>
  <c r="N30" i="1" s="1"/>
  <c r="M30" i="10"/>
  <c r="R30" i="10"/>
  <c r="W30" i="10"/>
  <c r="H31" i="10"/>
  <c r="H32" i="10"/>
  <c r="H33" i="10"/>
  <c r="H34" i="10"/>
  <c r="M34" i="10"/>
  <c r="X34" i="10" s="1"/>
  <c r="N34" i="1" s="1"/>
  <c r="R34" i="10"/>
  <c r="W34" i="10"/>
  <c r="H35" i="10"/>
  <c r="H36" i="10"/>
  <c r="H37" i="10"/>
  <c r="H38" i="10"/>
  <c r="M38" i="10"/>
  <c r="R38" i="10"/>
  <c r="W38" i="10"/>
  <c r="H39" i="10"/>
  <c r="H40" i="10"/>
  <c r="H41" i="10"/>
  <c r="H42" i="10"/>
  <c r="M42" i="10"/>
  <c r="R42" i="10"/>
  <c r="W42" i="10"/>
  <c r="H43" i="10"/>
  <c r="H44" i="10"/>
  <c r="H45" i="10"/>
  <c r="H46" i="10"/>
  <c r="M46" i="10"/>
  <c r="R46" i="10"/>
  <c r="W46" i="10"/>
  <c r="H47" i="10"/>
  <c r="H48" i="10"/>
  <c r="H49" i="10"/>
  <c r="H50" i="10"/>
  <c r="M50" i="10"/>
  <c r="R50" i="10"/>
  <c r="W50" i="10"/>
  <c r="H51" i="10"/>
  <c r="H52" i="10"/>
  <c r="H53" i="10"/>
  <c r="H54" i="10"/>
  <c r="X54" i="10" s="1"/>
  <c r="N54" i="1" s="1"/>
  <c r="M54" i="10"/>
  <c r="R54" i="10"/>
  <c r="W54" i="10"/>
  <c r="H55" i="10"/>
  <c r="H56" i="10"/>
  <c r="H57" i="10"/>
  <c r="H58" i="10"/>
  <c r="M58" i="10"/>
  <c r="X58" i="10" s="1"/>
  <c r="N58" i="1" s="1"/>
  <c r="R58" i="10"/>
  <c r="W58" i="10"/>
  <c r="H59" i="10"/>
  <c r="H60" i="10"/>
  <c r="H61" i="10"/>
  <c r="H62" i="10"/>
  <c r="X62" i="10" s="1"/>
  <c r="N62" i="1" s="1"/>
  <c r="M62" i="10"/>
  <c r="R62" i="10"/>
  <c r="W62" i="10"/>
  <c r="H63" i="10"/>
  <c r="H64" i="10"/>
  <c r="H65" i="10"/>
  <c r="H66" i="10"/>
  <c r="X66" i="10" s="1"/>
  <c r="N66" i="1" s="1"/>
  <c r="M66" i="10"/>
  <c r="R66" i="10"/>
  <c r="W66" i="10"/>
  <c r="H67" i="10"/>
  <c r="H68" i="10"/>
  <c r="H69" i="10"/>
  <c r="H70" i="10"/>
  <c r="M70" i="10"/>
  <c r="R70" i="10"/>
  <c r="W70" i="10"/>
  <c r="H71" i="10"/>
  <c r="H72" i="10"/>
  <c r="H73" i="10"/>
  <c r="H74" i="10"/>
  <c r="M74" i="10"/>
  <c r="X74" i="10" s="1"/>
  <c r="N74" i="1" s="1"/>
  <c r="R74" i="10"/>
  <c r="W74" i="10"/>
  <c r="H75" i="10"/>
  <c r="H76" i="10"/>
  <c r="H77" i="10"/>
  <c r="H78" i="10"/>
  <c r="M78" i="10"/>
  <c r="R78" i="10"/>
  <c r="W78" i="10"/>
  <c r="H79" i="10"/>
  <c r="H80" i="10"/>
  <c r="H81" i="10"/>
  <c r="H82" i="10"/>
  <c r="M82" i="10"/>
  <c r="R82" i="10"/>
  <c r="W82" i="10"/>
  <c r="H83" i="10"/>
  <c r="H84" i="10"/>
  <c r="H85" i="10"/>
  <c r="H86" i="10"/>
  <c r="X86" i="10" s="1"/>
  <c r="N86" i="1" s="1"/>
  <c r="M86" i="10"/>
  <c r="R86" i="10"/>
  <c r="W86" i="10"/>
  <c r="H87" i="10"/>
  <c r="H88" i="10"/>
  <c r="H89" i="10"/>
  <c r="H90" i="10"/>
  <c r="M90" i="10"/>
  <c r="X90" i="10" s="1"/>
  <c r="N90" i="1" s="1"/>
  <c r="R90" i="10"/>
  <c r="W90" i="10"/>
  <c r="H91" i="10"/>
  <c r="H92" i="10"/>
  <c r="H93" i="10"/>
  <c r="H94" i="10"/>
  <c r="X94" i="10" s="1"/>
  <c r="N94" i="1" s="1"/>
  <c r="M94" i="10"/>
  <c r="R94" i="10"/>
  <c r="W94" i="10"/>
  <c r="H95" i="10"/>
  <c r="H96" i="10"/>
  <c r="H97" i="10"/>
  <c r="H98" i="10"/>
  <c r="X98" i="10" s="1"/>
  <c r="N98" i="1" s="1"/>
  <c r="M98" i="10"/>
  <c r="R98" i="10"/>
  <c r="W98" i="10"/>
  <c r="H99" i="10"/>
  <c r="H100" i="10"/>
  <c r="H101" i="10"/>
  <c r="H102" i="10"/>
  <c r="M102" i="10"/>
  <c r="R102" i="10"/>
  <c r="W102" i="10"/>
  <c r="H103" i="10"/>
  <c r="H104" i="10"/>
  <c r="H105" i="10"/>
  <c r="H106" i="10"/>
  <c r="M106" i="10"/>
  <c r="X106" i="10" s="1"/>
  <c r="N106" i="1" s="1"/>
  <c r="R106" i="10"/>
  <c r="W106" i="10"/>
  <c r="H107" i="10"/>
  <c r="H108" i="10"/>
  <c r="H109" i="10"/>
  <c r="H110" i="10"/>
  <c r="M110" i="10"/>
  <c r="R110" i="10"/>
  <c r="W110" i="10"/>
  <c r="H111" i="10"/>
  <c r="H112" i="10"/>
  <c r="H113" i="10"/>
  <c r="H114" i="10"/>
  <c r="M114" i="10"/>
  <c r="R114" i="10"/>
  <c r="W114" i="10"/>
  <c r="H115" i="10"/>
  <c r="H116" i="10"/>
  <c r="H117" i="10"/>
  <c r="H118" i="10"/>
  <c r="X118" i="10" s="1"/>
  <c r="N118" i="1" s="1"/>
  <c r="M118" i="10"/>
  <c r="R118" i="10"/>
  <c r="W118" i="10"/>
  <c r="H119" i="10"/>
  <c r="H120" i="10"/>
  <c r="H121" i="10"/>
  <c r="H122" i="10"/>
  <c r="X122" i="10" s="1"/>
  <c r="N122" i="1" s="1"/>
  <c r="M122" i="10"/>
  <c r="R122" i="10"/>
  <c r="W122" i="10"/>
  <c r="H123" i="10"/>
  <c r="H124" i="10"/>
  <c r="H125" i="10"/>
  <c r="H126" i="10"/>
  <c r="X126" i="10" s="1"/>
  <c r="N126" i="1" s="1"/>
  <c r="M126" i="10"/>
  <c r="R126" i="10"/>
  <c r="W126" i="10"/>
  <c r="H127" i="10"/>
  <c r="H128" i="10"/>
  <c r="H129" i="10"/>
  <c r="H130" i="10"/>
  <c r="M130" i="10"/>
  <c r="X130" i="10" s="1"/>
  <c r="N130" i="1" s="1"/>
  <c r="R130" i="10"/>
  <c r="W130" i="10"/>
  <c r="H131" i="10"/>
  <c r="H132" i="10"/>
  <c r="H133" i="10"/>
  <c r="H134" i="10"/>
  <c r="M134" i="10"/>
  <c r="R134" i="10"/>
  <c r="W134" i="10"/>
  <c r="H135" i="10"/>
  <c r="H136" i="10"/>
  <c r="H137" i="10"/>
  <c r="H138" i="10"/>
  <c r="M138" i="10"/>
  <c r="X138" i="10" s="1"/>
  <c r="N138" i="1" s="1"/>
  <c r="R138" i="10"/>
  <c r="W138" i="10"/>
  <c r="H139" i="10"/>
  <c r="H140" i="10"/>
  <c r="H141" i="10"/>
  <c r="H142" i="10"/>
  <c r="M142" i="10"/>
  <c r="R142" i="10"/>
  <c r="W142" i="10"/>
  <c r="H143" i="10"/>
  <c r="H144" i="10"/>
  <c r="H145" i="10"/>
  <c r="H146" i="10"/>
  <c r="M146" i="10"/>
  <c r="X146" i="10" s="1"/>
  <c r="N146" i="1" s="1"/>
  <c r="R146" i="10"/>
  <c r="W146" i="10"/>
  <c r="H147" i="10"/>
  <c r="H148" i="10"/>
  <c r="H149" i="10"/>
  <c r="H150" i="10"/>
  <c r="X150" i="10" s="1"/>
  <c r="N150" i="1" s="1"/>
  <c r="M150" i="10"/>
  <c r="R150" i="10"/>
  <c r="W150" i="10"/>
  <c r="H151" i="10"/>
  <c r="H152" i="10"/>
  <c r="H153" i="10"/>
  <c r="H154" i="10"/>
  <c r="M154" i="10"/>
  <c r="X154" i="10" s="1"/>
  <c r="N154" i="1" s="1"/>
  <c r="R154" i="10"/>
  <c r="W154" i="10"/>
  <c r="H155" i="10"/>
  <c r="H156" i="10"/>
  <c r="H157" i="10"/>
  <c r="H158" i="10"/>
  <c r="X158" i="10" s="1"/>
  <c r="N158" i="1" s="1"/>
  <c r="M158" i="10"/>
  <c r="R158" i="10"/>
  <c r="W158" i="10"/>
  <c r="H159" i="10"/>
  <c r="H160" i="10"/>
  <c r="H161" i="10"/>
  <c r="H162" i="10"/>
  <c r="M162" i="10"/>
  <c r="X162" i="10" s="1"/>
  <c r="N162" i="1" s="1"/>
  <c r="R162" i="10"/>
  <c r="W162" i="10"/>
  <c r="H163" i="10"/>
  <c r="H164" i="10"/>
  <c r="H165" i="10"/>
  <c r="H166" i="10"/>
  <c r="M166" i="10"/>
  <c r="R166" i="10"/>
  <c r="W166" i="10"/>
  <c r="H167" i="10"/>
  <c r="H168" i="10"/>
  <c r="H169" i="10"/>
  <c r="H170" i="10"/>
  <c r="M170" i="10"/>
  <c r="R170" i="10"/>
  <c r="W170" i="10"/>
  <c r="H171" i="10"/>
  <c r="H172" i="10"/>
  <c r="W7" i="10"/>
  <c r="W8" i="10"/>
  <c r="W9" i="10"/>
  <c r="W11" i="10"/>
  <c r="W12" i="10"/>
  <c r="W13" i="10"/>
  <c r="W15" i="10"/>
  <c r="W16" i="10"/>
  <c r="W17" i="10"/>
  <c r="W19" i="10"/>
  <c r="W20" i="10"/>
  <c r="W21" i="10"/>
  <c r="W23" i="10"/>
  <c r="W24" i="10"/>
  <c r="W25" i="10"/>
  <c r="W27" i="10"/>
  <c r="W28" i="10"/>
  <c r="W29" i="10"/>
  <c r="W31" i="10"/>
  <c r="W32" i="10"/>
  <c r="W33" i="10"/>
  <c r="W35" i="10"/>
  <c r="W36" i="10"/>
  <c r="W37" i="10"/>
  <c r="W39" i="10"/>
  <c r="W40" i="10"/>
  <c r="W41" i="10"/>
  <c r="W43" i="10"/>
  <c r="W44" i="10"/>
  <c r="W45" i="10"/>
  <c r="W47" i="10"/>
  <c r="W48" i="10"/>
  <c r="W49" i="10"/>
  <c r="W51" i="10"/>
  <c r="W52" i="10"/>
  <c r="W53" i="10"/>
  <c r="W55" i="10"/>
  <c r="W56" i="10"/>
  <c r="W57" i="10"/>
  <c r="W59" i="10"/>
  <c r="W60" i="10"/>
  <c r="W61" i="10"/>
  <c r="W63" i="10"/>
  <c r="W64" i="10"/>
  <c r="W65" i="10"/>
  <c r="W67" i="10"/>
  <c r="W68" i="10"/>
  <c r="W69" i="10"/>
  <c r="W71" i="10"/>
  <c r="W72" i="10"/>
  <c r="W73" i="10"/>
  <c r="W75" i="10"/>
  <c r="W76" i="10"/>
  <c r="W77" i="10"/>
  <c r="W79" i="10"/>
  <c r="W80" i="10"/>
  <c r="W81" i="10"/>
  <c r="W83" i="10"/>
  <c r="W84" i="10"/>
  <c r="W85" i="10"/>
  <c r="X85" i="10" s="1"/>
  <c r="N85" i="1" s="1"/>
  <c r="W87" i="10"/>
  <c r="W88" i="10"/>
  <c r="W89" i="10"/>
  <c r="W91" i="10"/>
  <c r="W92" i="10"/>
  <c r="W93" i="10"/>
  <c r="W95" i="10"/>
  <c r="W96" i="10"/>
  <c r="W97" i="10"/>
  <c r="W99" i="10"/>
  <c r="W100" i="10"/>
  <c r="W101" i="10"/>
  <c r="W103" i="10"/>
  <c r="W104" i="10"/>
  <c r="W105" i="10"/>
  <c r="W107" i="10"/>
  <c r="W108" i="10"/>
  <c r="W109" i="10"/>
  <c r="W111" i="10"/>
  <c r="W112" i="10"/>
  <c r="W113" i="10"/>
  <c r="W115" i="10"/>
  <c r="W116" i="10"/>
  <c r="W117" i="10"/>
  <c r="W119" i="10"/>
  <c r="W120" i="10"/>
  <c r="W121" i="10"/>
  <c r="W123" i="10"/>
  <c r="W124" i="10"/>
  <c r="W125" i="10"/>
  <c r="W127" i="10"/>
  <c r="W128" i="10"/>
  <c r="W129" i="10"/>
  <c r="W131" i="10"/>
  <c r="W132" i="10"/>
  <c r="W133" i="10"/>
  <c r="W135" i="10"/>
  <c r="W136" i="10"/>
  <c r="W137" i="10"/>
  <c r="W139" i="10"/>
  <c r="W140" i="10"/>
  <c r="W141" i="10"/>
  <c r="W143" i="10"/>
  <c r="W144" i="10"/>
  <c r="W145" i="10"/>
  <c r="W147" i="10"/>
  <c r="W148" i="10"/>
  <c r="W149" i="10"/>
  <c r="W151" i="10"/>
  <c r="W152" i="10"/>
  <c r="W153" i="10"/>
  <c r="W155" i="10"/>
  <c r="W156" i="10"/>
  <c r="W157" i="10"/>
  <c r="W159" i="10"/>
  <c r="W160" i="10"/>
  <c r="W161" i="10"/>
  <c r="W163" i="10"/>
  <c r="W164" i="10"/>
  <c r="W165" i="10"/>
  <c r="W167" i="10"/>
  <c r="W168" i="10"/>
  <c r="W169" i="10"/>
  <c r="W171" i="10"/>
  <c r="W172" i="10"/>
  <c r="R7" i="10"/>
  <c r="R8" i="10"/>
  <c r="R9" i="10"/>
  <c r="R11" i="10"/>
  <c r="R12" i="10"/>
  <c r="R13" i="10"/>
  <c r="R15" i="10"/>
  <c r="X15" i="10" s="1"/>
  <c r="R16" i="10"/>
  <c r="R17" i="10"/>
  <c r="R19" i="10"/>
  <c r="R20" i="10"/>
  <c r="R21" i="10"/>
  <c r="R23" i="10"/>
  <c r="R24" i="10"/>
  <c r="R25" i="10"/>
  <c r="X25" i="10" s="1"/>
  <c r="N25" i="1" s="1"/>
  <c r="R27" i="10"/>
  <c r="R28" i="10"/>
  <c r="R29" i="10"/>
  <c r="R31" i="10"/>
  <c r="R32" i="10"/>
  <c r="R33" i="10"/>
  <c r="X33" i="10" s="1"/>
  <c r="N33" i="1" s="1"/>
  <c r="R35" i="10"/>
  <c r="R36" i="10"/>
  <c r="R37" i="10"/>
  <c r="R39" i="10"/>
  <c r="R40" i="10"/>
  <c r="R41" i="10"/>
  <c r="R43" i="10"/>
  <c r="R44" i="10"/>
  <c r="R45" i="10"/>
  <c r="R47" i="10"/>
  <c r="R48" i="10"/>
  <c r="R49" i="10"/>
  <c r="X49" i="10" s="1"/>
  <c r="N49" i="1" s="1"/>
  <c r="R51" i="10"/>
  <c r="R52" i="10"/>
  <c r="R53" i="10"/>
  <c r="R55" i="10"/>
  <c r="R56" i="10"/>
  <c r="R57" i="10"/>
  <c r="R59" i="10"/>
  <c r="R60" i="10"/>
  <c r="R61" i="10"/>
  <c r="R63" i="10"/>
  <c r="R64" i="10"/>
  <c r="R65" i="10"/>
  <c r="X65" i="10" s="1"/>
  <c r="N65" i="1" s="1"/>
  <c r="R67" i="10"/>
  <c r="R68" i="10"/>
  <c r="X68" i="10" s="1"/>
  <c r="N68" i="1" s="1"/>
  <c r="R69" i="10"/>
  <c r="R71" i="10"/>
  <c r="R72" i="10"/>
  <c r="R73" i="10"/>
  <c r="R75" i="10"/>
  <c r="R76" i="10"/>
  <c r="R77" i="10"/>
  <c r="R79" i="10"/>
  <c r="X79" i="10" s="1"/>
  <c r="N79" i="1" s="1"/>
  <c r="R80" i="10"/>
  <c r="R81" i="10"/>
  <c r="X81" i="10" s="1"/>
  <c r="N81" i="1" s="1"/>
  <c r="R83" i="10"/>
  <c r="R84" i="10"/>
  <c r="R85" i="10"/>
  <c r="R87" i="10"/>
  <c r="R88" i="10"/>
  <c r="R89" i="10"/>
  <c r="X89" i="10" s="1"/>
  <c r="N89" i="1" s="1"/>
  <c r="R91" i="10"/>
  <c r="R92" i="10"/>
  <c r="R93" i="10"/>
  <c r="R95" i="10"/>
  <c r="R96" i="10"/>
  <c r="R97" i="10"/>
  <c r="X97" i="10" s="1"/>
  <c r="N97" i="1" s="1"/>
  <c r="R99" i="10"/>
  <c r="R100" i="10"/>
  <c r="X100" i="10" s="1"/>
  <c r="N100" i="1" s="1"/>
  <c r="R101" i="10"/>
  <c r="R103" i="10"/>
  <c r="R104" i="10"/>
  <c r="R105" i="10"/>
  <c r="R107" i="10"/>
  <c r="R108" i="10"/>
  <c r="R109" i="10"/>
  <c r="R111" i="10"/>
  <c r="R112" i="10"/>
  <c r="R113" i="10"/>
  <c r="R115" i="10"/>
  <c r="R116" i="10"/>
  <c r="R117" i="10"/>
  <c r="R119" i="10"/>
  <c r="R120" i="10"/>
  <c r="R121" i="10"/>
  <c r="R123" i="10"/>
  <c r="R124" i="10"/>
  <c r="R125" i="10"/>
  <c r="R127" i="10"/>
  <c r="R128" i="10"/>
  <c r="R129" i="10"/>
  <c r="R131" i="10"/>
  <c r="R132" i="10"/>
  <c r="X132" i="10" s="1"/>
  <c r="R133" i="10"/>
  <c r="R135" i="10"/>
  <c r="R136" i="10"/>
  <c r="R137" i="10"/>
  <c r="R139" i="10"/>
  <c r="R140" i="10"/>
  <c r="R141" i="10"/>
  <c r="R143" i="10"/>
  <c r="X143" i="10" s="1"/>
  <c r="N143" i="1" s="1"/>
  <c r="R144" i="10"/>
  <c r="R145" i="10"/>
  <c r="R147" i="10"/>
  <c r="R148" i="10"/>
  <c r="R149" i="10"/>
  <c r="R151" i="10"/>
  <c r="R152" i="10"/>
  <c r="R153" i="10"/>
  <c r="R155" i="10"/>
  <c r="R156" i="10"/>
  <c r="R157" i="10"/>
  <c r="R159" i="10"/>
  <c r="R160" i="10"/>
  <c r="R161" i="10"/>
  <c r="R163" i="10"/>
  <c r="R164" i="10"/>
  <c r="X164" i="10" s="1"/>
  <c r="R165" i="10"/>
  <c r="R167" i="10"/>
  <c r="R168" i="10"/>
  <c r="R169" i="10"/>
  <c r="R171" i="10"/>
  <c r="R172" i="10"/>
  <c r="M7" i="10"/>
  <c r="M8" i="10"/>
  <c r="X8" i="10" s="1"/>
  <c r="N8" i="1" s="1"/>
  <c r="M9" i="10"/>
  <c r="M11" i="10"/>
  <c r="X11" i="10" s="1"/>
  <c r="M12" i="10"/>
  <c r="M13" i="10"/>
  <c r="M15" i="10"/>
  <c r="M16" i="10"/>
  <c r="X16" i="10" s="1"/>
  <c r="N16" i="1" s="1"/>
  <c r="M17" i="10"/>
  <c r="X17" i="10" s="1"/>
  <c r="N17" i="1" s="1"/>
  <c r="M19" i="10"/>
  <c r="X19" i="10" s="1"/>
  <c r="N19" i="1" s="1"/>
  <c r="M20" i="10"/>
  <c r="M21" i="10"/>
  <c r="X21" i="10" s="1"/>
  <c r="M23" i="10"/>
  <c r="M24" i="10"/>
  <c r="X24" i="10" s="1"/>
  <c r="N24" i="1" s="1"/>
  <c r="M25" i="10"/>
  <c r="M27" i="10"/>
  <c r="X27" i="10" s="1"/>
  <c r="M28" i="10"/>
  <c r="M29" i="10"/>
  <c r="X29" i="10" s="1"/>
  <c r="M31" i="10"/>
  <c r="M32" i="10"/>
  <c r="X32" i="10" s="1"/>
  <c r="M33" i="10"/>
  <c r="M35" i="10"/>
  <c r="M36" i="10"/>
  <c r="M37" i="10"/>
  <c r="X37" i="10" s="1"/>
  <c r="N37" i="1" s="1"/>
  <c r="M39" i="10"/>
  <c r="M40" i="10"/>
  <c r="X40" i="10" s="1"/>
  <c r="N40" i="1" s="1"/>
  <c r="M41" i="10"/>
  <c r="M43" i="10"/>
  <c r="X43" i="10" s="1"/>
  <c r="N43" i="1" s="1"/>
  <c r="M44" i="10"/>
  <c r="M45" i="10"/>
  <c r="M47" i="10"/>
  <c r="M48" i="10"/>
  <c r="X48" i="10" s="1"/>
  <c r="M49" i="10"/>
  <c r="M51" i="10"/>
  <c r="X51" i="10" s="1"/>
  <c r="M52" i="10"/>
  <c r="M53" i="10"/>
  <c r="M55" i="10"/>
  <c r="M56" i="10"/>
  <c r="X56" i="10" s="1"/>
  <c r="N56" i="1" s="1"/>
  <c r="M57" i="10"/>
  <c r="M59" i="10"/>
  <c r="X59" i="10" s="1"/>
  <c r="M60" i="10"/>
  <c r="M61" i="10"/>
  <c r="X61" i="10" s="1"/>
  <c r="N61" i="1" s="1"/>
  <c r="M63" i="10"/>
  <c r="M64" i="10"/>
  <c r="X64" i="10" s="1"/>
  <c r="N64" i="1" s="1"/>
  <c r="M65" i="10"/>
  <c r="M67" i="10"/>
  <c r="M68" i="10"/>
  <c r="M69" i="10"/>
  <c r="M71" i="10"/>
  <c r="M72" i="10"/>
  <c r="X72" i="10" s="1"/>
  <c r="N72" i="1" s="1"/>
  <c r="M73" i="10"/>
  <c r="M75" i="10"/>
  <c r="X75" i="10" s="1"/>
  <c r="N75" i="1" s="1"/>
  <c r="M76" i="10"/>
  <c r="M77" i="10"/>
  <c r="M79" i="10"/>
  <c r="M80" i="10"/>
  <c r="X80" i="10" s="1"/>
  <c r="M81" i="10"/>
  <c r="M83" i="10"/>
  <c r="X83" i="10" s="1"/>
  <c r="N83" i="1" s="1"/>
  <c r="M84" i="10"/>
  <c r="M85" i="10"/>
  <c r="M87" i="10"/>
  <c r="M88" i="10"/>
  <c r="X88" i="10" s="1"/>
  <c r="N88" i="1" s="1"/>
  <c r="M89" i="10"/>
  <c r="M91" i="10"/>
  <c r="X91" i="10" s="1"/>
  <c r="M92" i="10"/>
  <c r="M93" i="10"/>
  <c r="X93" i="10" s="1"/>
  <c r="N93" i="1" s="1"/>
  <c r="M95" i="10"/>
  <c r="M96" i="10"/>
  <c r="X96" i="10" s="1"/>
  <c r="N96" i="1" s="1"/>
  <c r="M97" i="10"/>
  <c r="M99" i="10"/>
  <c r="X99" i="10" s="1"/>
  <c r="M100" i="10"/>
  <c r="M101" i="10"/>
  <c r="M103" i="10"/>
  <c r="M104" i="10"/>
  <c r="X104" i="10" s="1"/>
  <c r="N104" i="1" s="1"/>
  <c r="M105" i="10"/>
  <c r="M107" i="10"/>
  <c r="X107" i="10" s="1"/>
  <c r="M108" i="10"/>
  <c r="M109" i="10"/>
  <c r="X109" i="10" s="1"/>
  <c r="M111" i="10"/>
  <c r="M112" i="10"/>
  <c r="X112" i="10" s="1"/>
  <c r="M113" i="10"/>
  <c r="M115" i="10"/>
  <c r="X115" i="10" s="1"/>
  <c r="M116" i="10"/>
  <c r="M117" i="10"/>
  <c r="M119" i="10"/>
  <c r="M120" i="10"/>
  <c r="X120" i="10" s="1"/>
  <c r="N120" i="1" s="1"/>
  <c r="M121" i="10"/>
  <c r="M123" i="10"/>
  <c r="X123" i="10" s="1"/>
  <c r="N123" i="1" s="1"/>
  <c r="M124" i="10"/>
  <c r="M125" i="10"/>
  <c r="X125" i="10" s="1"/>
  <c r="M127" i="10"/>
  <c r="M128" i="10"/>
  <c r="X128" i="10" s="1"/>
  <c r="N128" i="1" s="1"/>
  <c r="M129" i="10"/>
  <c r="M131" i="10"/>
  <c r="X131" i="10" s="1"/>
  <c r="M132" i="10"/>
  <c r="M133" i="10"/>
  <c r="X133" i="10" s="1"/>
  <c r="N133" i="1" s="1"/>
  <c r="M135" i="10"/>
  <c r="M136" i="10"/>
  <c r="X136" i="10" s="1"/>
  <c r="N136" i="1" s="1"/>
  <c r="M137" i="10"/>
  <c r="M139" i="10"/>
  <c r="X139" i="10" s="1"/>
  <c r="N139" i="1" s="1"/>
  <c r="M140" i="10"/>
  <c r="M141" i="10"/>
  <c r="X141" i="10" s="1"/>
  <c r="N141" i="1" s="1"/>
  <c r="M143" i="10"/>
  <c r="M144" i="10"/>
  <c r="X144" i="10" s="1"/>
  <c r="M145" i="10"/>
  <c r="M147" i="10"/>
  <c r="X147" i="10" s="1"/>
  <c r="N147" i="1" s="1"/>
  <c r="M148" i="10"/>
  <c r="M149" i="10"/>
  <c r="M151" i="10"/>
  <c r="M152" i="10"/>
  <c r="X152" i="10" s="1"/>
  <c r="N152" i="1" s="1"/>
  <c r="M153" i="10"/>
  <c r="M155" i="10"/>
  <c r="X155" i="10" s="1"/>
  <c r="M156" i="10"/>
  <c r="M157" i="10"/>
  <c r="X157" i="10" s="1"/>
  <c r="N157" i="1" s="1"/>
  <c r="M159" i="10"/>
  <c r="M160" i="10"/>
  <c r="X160" i="10" s="1"/>
  <c r="N160" i="1" s="1"/>
  <c r="M161" i="10"/>
  <c r="M163" i="10"/>
  <c r="X163" i="10" s="1"/>
  <c r="M164" i="10"/>
  <c r="M165" i="10"/>
  <c r="M167" i="10"/>
  <c r="M168" i="10"/>
  <c r="X168" i="10" s="1"/>
  <c r="N168" i="1" s="1"/>
  <c r="M169" i="10"/>
  <c r="M171" i="10"/>
  <c r="X171" i="10" s="1"/>
  <c r="N171" i="1" s="1"/>
  <c r="M172" i="10"/>
  <c r="W5" i="10"/>
  <c r="R5" i="10"/>
  <c r="M5" i="10"/>
  <c r="N125" i="1"/>
  <c r="X165" i="10"/>
  <c r="N165" i="1" s="1"/>
  <c r="X113" i="10"/>
  <c r="N113" i="1" s="1"/>
  <c r="X105" i="10"/>
  <c r="N105" i="1" s="1"/>
  <c r="X77" i="10"/>
  <c r="N77" i="1"/>
  <c r="X69" i="10"/>
  <c r="N69" i="1" s="1"/>
  <c r="X53" i="10"/>
  <c r="N53" i="1" s="1"/>
  <c r="X45" i="10"/>
  <c r="N45" i="1" s="1"/>
  <c r="X9" i="10"/>
  <c r="N9" i="1"/>
  <c r="X172" i="10"/>
  <c r="N164" i="1"/>
  <c r="X156" i="10"/>
  <c r="N156" i="1" s="1"/>
  <c r="X148" i="10"/>
  <c r="N148" i="1"/>
  <c r="N144" i="1"/>
  <c r="X140" i="10"/>
  <c r="N140" i="1"/>
  <c r="N132" i="1"/>
  <c r="X124" i="10"/>
  <c r="N124" i="1"/>
  <c r="X116" i="10"/>
  <c r="N116" i="1"/>
  <c r="N112" i="1"/>
  <c r="X108" i="10"/>
  <c r="N108" i="1"/>
  <c r="X92" i="10"/>
  <c r="N92" i="1" s="1"/>
  <c r="X84" i="10"/>
  <c r="N84" i="1"/>
  <c r="N80" i="1"/>
  <c r="X76" i="10"/>
  <c r="N76" i="1" s="1"/>
  <c r="X60" i="10"/>
  <c r="N60" i="1"/>
  <c r="X52" i="10"/>
  <c r="N52" i="1"/>
  <c r="N48" i="1"/>
  <c r="X44" i="10"/>
  <c r="N44" i="1" s="1"/>
  <c r="X36" i="10"/>
  <c r="N36" i="1" s="1"/>
  <c r="N32" i="1"/>
  <c r="X28" i="10"/>
  <c r="N28" i="1" s="1"/>
  <c r="X20" i="10"/>
  <c r="N20" i="1" s="1"/>
  <c r="X12" i="10"/>
  <c r="N12" i="1" s="1"/>
  <c r="X117" i="10"/>
  <c r="N117" i="1"/>
  <c r="N109" i="1"/>
  <c r="X101" i="10"/>
  <c r="N101" i="1" s="1"/>
  <c r="X73" i="10"/>
  <c r="N73" i="1" s="1"/>
  <c r="X57" i="10"/>
  <c r="N57" i="1" s="1"/>
  <c r="X41" i="10"/>
  <c r="N41" i="1"/>
  <c r="N29" i="1"/>
  <c r="N21" i="1"/>
  <c r="X13" i="10"/>
  <c r="N13" i="1" s="1"/>
  <c r="X167" i="10"/>
  <c r="N167" i="1" s="1"/>
  <c r="N163" i="1"/>
  <c r="X159" i="10"/>
  <c r="N159" i="1"/>
  <c r="N155" i="1"/>
  <c r="X151" i="10"/>
  <c r="N151" i="1" s="1"/>
  <c r="X135" i="10"/>
  <c r="N135" i="1"/>
  <c r="N131" i="1"/>
  <c r="X127" i="10"/>
  <c r="N127" i="1" s="1"/>
  <c r="X119" i="10"/>
  <c r="N119" i="1" s="1"/>
  <c r="N115" i="1"/>
  <c r="X111" i="10"/>
  <c r="N111" i="1" s="1"/>
  <c r="N107" i="1"/>
  <c r="X103" i="10"/>
  <c r="N103" i="1" s="1"/>
  <c r="N99" i="1"/>
  <c r="X95" i="10"/>
  <c r="N95" i="1"/>
  <c r="N91" i="1"/>
  <c r="X87" i="10"/>
  <c r="N87" i="1" s="1"/>
  <c r="X71" i="10"/>
  <c r="N71" i="1"/>
  <c r="X67" i="10"/>
  <c r="N67" i="1"/>
  <c r="X63" i="10"/>
  <c r="N63" i="1" s="1"/>
  <c r="N59" i="1"/>
  <c r="X55" i="10"/>
  <c r="N55" i="1"/>
  <c r="N51" i="1"/>
  <c r="X47" i="10"/>
  <c r="N47" i="1" s="1"/>
  <c r="X39" i="10"/>
  <c r="N39" i="1"/>
  <c r="X35" i="10"/>
  <c r="N35" i="1"/>
  <c r="X31" i="10"/>
  <c r="N31" i="1" s="1"/>
  <c r="N27" i="1"/>
  <c r="X23" i="10"/>
  <c r="N23" i="1" s="1"/>
  <c r="N15" i="1"/>
  <c r="N11" i="1"/>
  <c r="X7" i="10"/>
  <c r="N7" i="1" s="1"/>
  <c r="X5" i="10"/>
  <c r="N5" i="1" s="1"/>
  <c r="E5" i="8"/>
  <c r="E6" i="8"/>
  <c r="V7" i="1" s="1"/>
  <c r="E7" i="8"/>
  <c r="V8" i="1" s="1"/>
  <c r="E8" i="8"/>
  <c r="V9" i="1" s="1"/>
  <c r="E9" i="8"/>
  <c r="V10" i="1" s="1"/>
  <c r="E10" i="8"/>
  <c r="V11" i="1" s="1"/>
  <c r="E11" i="8"/>
  <c r="V12" i="1" s="1"/>
  <c r="E12" i="8"/>
  <c r="V13" i="1" s="1"/>
  <c r="E13" i="8"/>
  <c r="V14" i="1" s="1"/>
  <c r="E14" i="8"/>
  <c r="V15" i="1" s="1"/>
  <c r="E15" i="8"/>
  <c r="V16" i="1" s="1"/>
  <c r="E16" i="8"/>
  <c r="V17" i="1" s="1"/>
  <c r="E17" i="8"/>
  <c r="V18" i="1" s="1"/>
  <c r="E18" i="8"/>
  <c r="V19" i="1" s="1"/>
  <c r="E19" i="8"/>
  <c r="V20" i="1" s="1"/>
  <c r="E20" i="8"/>
  <c r="V21" i="1" s="1"/>
  <c r="E21" i="8"/>
  <c r="V22" i="1" s="1"/>
  <c r="E22" i="8"/>
  <c r="V23" i="1" s="1"/>
  <c r="E23" i="8"/>
  <c r="V24" i="1" s="1"/>
  <c r="E24" i="8"/>
  <c r="V25" i="1" s="1"/>
  <c r="E25" i="8"/>
  <c r="V26" i="1" s="1"/>
  <c r="E26" i="8"/>
  <c r="V27" i="1" s="1"/>
  <c r="E27" i="8"/>
  <c r="V28" i="1" s="1"/>
  <c r="E28" i="8"/>
  <c r="V29" i="1" s="1"/>
  <c r="E29" i="8"/>
  <c r="V30" i="1" s="1"/>
  <c r="E30" i="8"/>
  <c r="V31" i="1" s="1"/>
  <c r="E31" i="8"/>
  <c r="V32" i="1" s="1"/>
  <c r="E32" i="8"/>
  <c r="V33" i="1" s="1"/>
  <c r="E33" i="8"/>
  <c r="V34" i="1" s="1"/>
  <c r="E34" i="8"/>
  <c r="V35" i="1" s="1"/>
  <c r="E35" i="8"/>
  <c r="V36" i="1" s="1"/>
  <c r="E36" i="8"/>
  <c r="V37" i="1" s="1"/>
  <c r="E37" i="8"/>
  <c r="V38" i="1" s="1"/>
  <c r="E38" i="8"/>
  <c r="V39" i="1" s="1"/>
  <c r="E39" i="8"/>
  <c r="V40" i="1" s="1"/>
  <c r="E40" i="8"/>
  <c r="V41" i="1" s="1"/>
  <c r="E41" i="8"/>
  <c r="V42" i="1" s="1"/>
  <c r="E42" i="8"/>
  <c r="V43" i="1" s="1"/>
  <c r="E43" i="8"/>
  <c r="V44" i="1" s="1"/>
  <c r="E44" i="8"/>
  <c r="V45" i="1" s="1"/>
  <c r="E45" i="8"/>
  <c r="V46" i="1" s="1"/>
  <c r="E46" i="8"/>
  <c r="V47" i="1" s="1"/>
  <c r="E47" i="8"/>
  <c r="V48" i="1" s="1"/>
  <c r="E48" i="8"/>
  <c r="V49" i="1" s="1"/>
  <c r="E49" i="8"/>
  <c r="V50" i="1" s="1"/>
  <c r="E50" i="8"/>
  <c r="V51" i="1" s="1"/>
  <c r="E51" i="8"/>
  <c r="V52" i="1" s="1"/>
  <c r="E52" i="8"/>
  <c r="V53" i="1" s="1"/>
  <c r="E53" i="8"/>
  <c r="V54" i="1" s="1"/>
  <c r="E54" i="8"/>
  <c r="V55" i="1" s="1"/>
  <c r="E55" i="8"/>
  <c r="V56" i="1" s="1"/>
  <c r="E56" i="8"/>
  <c r="V57" i="1" s="1"/>
  <c r="E57" i="8"/>
  <c r="V58" i="1" s="1"/>
  <c r="E58" i="8"/>
  <c r="V59" i="1" s="1"/>
  <c r="E59" i="8"/>
  <c r="V60" i="1" s="1"/>
  <c r="E60" i="8"/>
  <c r="V61" i="1" s="1"/>
  <c r="E61" i="8"/>
  <c r="V62" i="1" s="1"/>
  <c r="E62" i="8"/>
  <c r="V63" i="1" s="1"/>
  <c r="E63" i="8"/>
  <c r="V64" i="1" s="1"/>
  <c r="E64" i="8"/>
  <c r="V65" i="1" s="1"/>
  <c r="E65" i="8"/>
  <c r="V66" i="1" s="1"/>
  <c r="E66" i="8"/>
  <c r="V67" i="1" s="1"/>
  <c r="E67" i="8"/>
  <c r="V68" i="1" s="1"/>
  <c r="E68" i="8"/>
  <c r="V69" i="1" s="1"/>
  <c r="E69" i="8"/>
  <c r="V70" i="1" s="1"/>
  <c r="E70" i="8"/>
  <c r="V71" i="1" s="1"/>
  <c r="E71" i="8"/>
  <c r="V72" i="1" s="1"/>
  <c r="E72" i="8"/>
  <c r="V73" i="1" s="1"/>
  <c r="E73" i="8"/>
  <c r="V74" i="1" s="1"/>
  <c r="E74" i="8"/>
  <c r="V75" i="1" s="1"/>
  <c r="E75" i="8"/>
  <c r="V76" i="1" s="1"/>
  <c r="E76" i="8"/>
  <c r="V77" i="1" s="1"/>
  <c r="E77" i="8"/>
  <c r="V78" i="1" s="1"/>
  <c r="E78" i="8"/>
  <c r="V79" i="1" s="1"/>
  <c r="E79" i="8"/>
  <c r="V80" i="1" s="1"/>
  <c r="E80" i="8"/>
  <c r="V81" i="1" s="1"/>
  <c r="E81" i="8"/>
  <c r="V82" i="1" s="1"/>
  <c r="E82" i="8"/>
  <c r="V83" i="1" s="1"/>
  <c r="E83" i="8"/>
  <c r="V84" i="1" s="1"/>
  <c r="E84" i="8"/>
  <c r="V85" i="1" s="1"/>
  <c r="E85" i="8"/>
  <c r="V86" i="1" s="1"/>
  <c r="E86" i="8"/>
  <c r="V87" i="1" s="1"/>
  <c r="E87" i="8"/>
  <c r="V88" i="1" s="1"/>
  <c r="E88" i="8"/>
  <c r="V89" i="1" s="1"/>
  <c r="E89" i="8"/>
  <c r="V90" i="1" s="1"/>
  <c r="E90" i="8"/>
  <c r="V91" i="1" s="1"/>
  <c r="E91" i="8"/>
  <c r="V92" i="1" s="1"/>
  <c r="E92" i="8"/>
  <c r="V93" i="1" s="1"/>
  <c r="E93" i="8"/>
  <c r="V94" i="1" s="1"/>
  <c r="E94" i="8"/>
  <c r="V95" i="1" s="1"/>
  <c r="E95" i="8"/>
  <c r="V96" i="1" s="1"/>
  <c r="E96" i="8"/>
  <c r="V97" i="1" s="1"/>
  <c r="E97" i="8"/>
  <c r="V98" i="1" s="1"/>
  <c r="E98" i="8"/>
  <c r="V99" i="1" s="1"/>
  <c r="E99" i="8"/>
  <c r="V100" i="1" s="1"/>
  <c r="E100" i="8"/>
  <c r="V101" i="1" s="1"/>
  <c r="E101" i="8"/>
  <c r="V102" i="1" s="1"/>
  <c r="E102" i="8"/>
  <c r="V103" i="1" s="1"/>
  <c r="E103" i="8"/>
  <c r="V104" i="1" s="1"/>
  <c r="E104" i="8"/>
  <c r="V105" i="1" s="1"/>
  <c r="E105" i="8"/>
  <c r="V106" i="1" s="1"/>
  <c r="E106" i="8"/>
  <c r="V107" i="1" s="1"/>
  <c r="E107" i="8"/>
  <c r="V108" i="1" s="1"/>
  <c r="E108" i="8"/>
  <c r="V109" i="1" s="1"/>
  <c r="E109" i="8"/>
  <c r="V110" i="1" s="1"/>
  <c r="E110" i="8"/>
  <c r="V111" i="1" s="1"/>
  <c r="E111" i="8"/>
  <c r="V112" i="1" s="1"/>
  <c r="E112" i="8"/>
  <c r="V113" i="1" s="1"/>
  <c r="E113" i="8"/>
  <c r="V114" i="1" s="1"/>
  <c r="E114" i="8"/>
  <c r="V115" i="1" s="1"/>
  <c r="E115" i="8"/>
  <c r="V116" i="1" s="1"/>
  <c r="E116" i="8"/>
  <c r="V117" i="1" s="1"/>
  <c r="E117" i="8"/>
  <c r="V118" i="1" s="1"/>
  <c r="E118" i="8"/>
  <c r="V119" i="1" s="1"/>
  <c r="E119" i="8"/>
  <c r="V120" i="1" s="1"/>
  <c r="E120" i="8"/>
  <c r="V121" i="1" s="1"/>
  <c r="E121" i="8"/>
  <c r="V122" i="1" s="1"/>
  <c r="E122" i="8"/>
  <c r="V123" i="1" s="1"/>
  <c r="E123" i="8"/>
  <c r="V124" i="1" s="1"/>
  <c r="E124" i="8"/>
  <c r="V125" i="1" s="1"/>
  <c r="E125" i="8"/>
  <c r="V126" i="1" s="1"/>
  <c r="E126" i="8"/>
  <c r="V127" i="1" s="1"/>
  <c r="E127" i="8"/>
  <c r="V128" i="1" s="1"/>
  <c r="E128" i="8"/>
  <c r="V129" i="1" s="1"/>
  <c r="E129" i="8"/>
  <c r="V130" i="1" s="1"/>
  <c r="E130" i="8"/>
  <c r="V131" i="1" s="1"/>
  <c r="E131" i="8"/>
  <c r="V132" i="1" s="1"/>
  <c r="E132" i="8"/>
  <c r="V133" i="1" s="1"/>
  <c r="E133" i="8"/>
  <c r="V134" i="1" s="1"/>
  <c r="E134" i="8"/>
  <c r="V135" i="1" s="1"/>
  <c r="E135" i="8"/>
  <c r="V136" i="1" s="1"/>
  <c r="E136" i="8"/>
  <c r="V137" i="1" s="1"/>
  <c r="E137" i="8"/>
  <c r="V138" i="1" s="1"/>
  <c r="E138" i="8"/>
  <c r="V139" i="1" s="1"/>
  <c r="E139" i="8"/>
  <c r="V140" i="1" s="1"/>
  <c r="E140" i="8"/>
  <c r="V141" i="1" s="1"/>
  <c r="E141" i="8"/>
  <c r="V142" i="1" s="1"/>
  <c r="E142" i="8"/>
  <c r="V143" i="1" s="1"/>
  <c r="E143" i="8"/>
  <c r="V144" i="1" s="1"/>
  <c r="E144" i="8"/>
  <c r="V145" i="1" s="1"/>
  <c r="E145" i="8"/>
  <c r="V146" i="1" s="1"/>
  <c r="E146" i="8"/>
  <c r="V147" i="1" s="1"/>
  <c r="E147" i="8"/>
  <c r="V148" i="1" s="1"/>
  <c r="E148" i="8"/>
  <c r="V149" i="1" s="1"/>
  <c r="E149" i="8"/>
  <c r="V150" i="1" s="1"/>
  <c r="E150" i="8"/>
  <c r="V151" i="1" s="1"/>
  <c r="E151" i="8"/>
  <c r="V152" i="1" s="1"/>
  <c r="E152" i="8"/>
  <c r="V153" i="1" s="1"/>
  <c r="E153" i="8"/>
  <c r="V154" i="1" s="1"/>
  <c r="E154" i="8"/>
  <c r="V155" i="1" s="1"/>
  <c r="E155" i="8"/>
  <c r="V156" i="1" s="1"/>
  <c r="E156" i="8"/>
  <c r="V157" i="1" s="1"/>
  <c r="E157" i="8"/>
  <c r="V158" i="1" s="1"/>
  <c r="E158" i="8"/>
  <c r="V159" i="1" s="1"/>
  <c r="E159" i="8"/>
  <c r="V160" i="1" s="1"/>
  <c r="E160" i="8"/>
  <c r="V161" i="1" s="1"/>
  <c r="E161" i="8"/>
  <c r="V162" i="1" s="1"/>
  <c r="E162" i="8"/>
  <c r="V163" i="1" s="1"/>
  <c r="E163" i="8"/>
  <c r="V164" i="1" s="1"/>
  <c r="E164" i="8"/>
  <c r="V165" i="1" s="1"/>
  <c r="E165" i="8"/>
  <c r="V166" i="1" s="1"/>
  <c r="E166" i="8"/>
  <c r="V167" i="1" s="1"/>
  <c r="E167" i="8"/>
  <c r="V168" i="1" s="1"/>
  <c r="E168" i="8"/>
  <c r="V169" i="1" s="1"/>
  <c r="E169" i="8"/>
  <c r="V170" i="1" s="1"/>
  <c r="E170" i="8"/>
  <c r="V171" i="1" s="1"/>
  <c r="E171" i="8"/>
  <c r="E4" i="8"/>
  <c r="V5" i="1" s="1"/>
  <c r="C171" i="8"/>
  <c r="B171" i="8"/>
  <c r="C170" i="8"/>
  <c r="B170" i="8"/>
  <c r="C169" i="8"/>
  <c r="B169" i="8"/>
  <c r="C168" i="8"/>
  <c r="B168" i="8"/>
  <c r="C167" i="8"/>
  <c r="B167" i="8"/>
  <c r="C166" i="8"/>
  <c r="B166" i="8"/>
  <c r="C165" i="8"/>
  <c r="B165" i="8"/>
  <c r="C164" i="8"/>
  <c r="B164" i="8"/>
  <c r="C163" i="8"/>
  <c r="B163" i="8"/>
  <c r="C162" i="8"/>
  <c r="B162" i="8"/>
  <c r="C161" i="8"/>
  <c r="B161" i="8"/>
  <c r="C160" i="8"/>
  <c r="B160" i="8"/>
  <c r="C159" i="8"/>
  <c r="B159" i="8"/>
  <c r="C158" i="8"/>
  <c r="B158" i="8"/>
  <c r="C157" i="8"/>
  <c r="B157" i="8"/>
  <c r="C156" i="8"/>
  <c r="B156" i="8"/>
  <c r="C155" i="8"/>
  <c r="B155" i="8"/>
  <c r="C154" i="8"/>
  <c r="B154" i="8"/>
  <c r="C153" i="8"/>
  <c r="B153" i="8"/>
  <c r="C152" i="8"/>
  <c r="B152" i="8"/>
  <c r="C151" i="8"/>
  <c r="B151" i="8"/>
  <c r="C150" i="8"/>
  <c r="B150" i="8"/>
  <c r="C149" i="8"/>
  <c r="B149" i="8"/>
  <c r="C148" i="8"/>
  <c r="B148" i="8"/>
  <c r="C147" i="8"/>
  <c r="B147" i="8"/>
  <c r="C146" i="8"/>
  <c r="B146" i="8"/>
  <c r="C145" i="8"/>
  <c r="B145" i="8"/>
  <c r="C144" i="8"/>
  <c r="B144" i="8"/>
  <c r="C143" i="8"/>
  <c r="B143" i="8"/>
  <c r="C142" i="8"/>
  <c r="B142" i="8"/>
  <c r="C141" i="8"/>
  <c r="B141" i="8"/>
  <c r="C140" i="8"/>
  <c r="B140" i="8"/>
  <c r="C139" i="8"/>
  <c r="B139" i="8"/>
  <c r="C138" i="8"/>
  <c r="B138" i="8"/>
  <c r="C137" i="8"/>
  <c r="B137" i="8"/>
  <c r="C136" i="8"/>
  <c r="B136" i="8"/>
  <c r="C135" i="8"/>
  <c r="B135" i="8"/>
  <c r="C134" i="8"/>
  <c r="B134" i="8"/>
  <c r="C133" i="8"/>
  <c r="B133" i="8"/>
  <c r="C132" i="8"/>
  <c r="B132" i="8"/>
  <c r="C131" i="8"/>
  <c r="B131" i="8"/>
  <c r="C130" i="8"/>
  <c r="B130" i="8"/>
  <c r="C129" i="8"/>
  <c r="B129" i="8"/>
  <c r="C128" i="8"/>
  <c r="B128" i="8"/>
  <c r="C127" i="8"/>
  <c r="B127" i="8"/>
  <c r="C126" i="8"/>
  <c r="B126" i="8"/>
  <c r="C125" i="8"/>
  <c r="B125" i="8"/>
  <c r="C124" i="8"/>
  <c r="B124" i="8"/>
  <c r="C123" i="8"/>
  <c r="B123" i="8"/>
  <c r="C122" i="8"/>
  <c r="B122" i="8"/>
  <c r="C121" i="8"/>
  <c r="B121" i="8"/>
  <c r="C120" i="8"/>
  <c r="B120" i="8"/>
  <c r="C119" i="8"/>
  <c r="B119" i="8"/>
  <c r="C118" i="8"/>
  <c r="B118" i="8"/>
  <c r="C117" i="8"/>
  <c r="B117" i="8"/>
  <c r="C116" i="8"/>
  <c r="B116" i="8"/>
  <c r="C115" i="8"/>
  <c r="B115" i="8"/>
  <c r="C114" i="8"/>
  <c r="B114" i="8"/>
  <c r="C113" i="8"/>
  <c r="B113" i="8"/>
  <c r="C112" i="8"/>
  <c r="B112" i="8"/>
  <c r="C111" i="8"/>
  <c r="B111" i="8"/>
  <c r="C110" i="8"/>
  <c r="B110" i="8"/>
  <c r="C109" i="8"/>
  <c r="B109" i="8"/>
  <c r="C108" i="8"/>
  <c r="B108" i="8"/>
  <c r="C107" i="8"/>
  <c r="B107" i="8"/>
  <c r="C106" i="8"/>
  <c r="B106" i="8"/>
  <c r="C105" i="8"/>
  <c r="B105" i="8"/>
  <c r="C104" i="8"/>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B163" i="10"/>
  <c r="C163" i="10"/>
  <c r="B164" i="10"/>
  <c r="C164" i="10"/>
  <c r="B165" i="10"/>
  <c r="C165" i="10"/>
  <c r="B166" i="10"/>
  <c r="C166" i="10"/>
  <c r="B167" i="10"/>
  <c r="C167" i="10"/>
  <c r="B168" i="10"/>
  <c r="C168" i="10"/>
  <c r="B169" i="10"/>
  <c r="C169" i="10"/>
  <c r="B170" i="10"/>
  <c r="C170" i="10"/>
  <c r="B171" i="10"/>
  <c r="C171" i="10"/>
  <c r="B172" i="10"/>
  <c r="C172" i="10"/>
  <c r="C152" i="6"/>
  <c r="C153" i="6"/>
  <c r="C154" i="6"/>
  <c r="C155" i="6"/>
  <c r="C156" i="6"/>
  <c r="C157" i="6"/>
  <c r="C158" i="6"/>
  <c r="C159" i="6"/>
  <c r="C160" i="6"/>
  <c r="C161" i="6"/>
  <c r="C162" i="6"/>
  <c r="C163" i="6"/>
  <c r="C164" i="6"/>
  <c r="C165" i="6"/>
  <c r="C166" i="6"/>
  <c r="C167" i="6"/>
  <c r="C168" i="6"/>
  <c r="C169" i="6"/>
  <c r="C170" i="6"/>
  <c r="C171" i="6"/>
  <c r="B152" i="6"/>
  <c r="B153" i="6"/>
  <c r="B154" i="6"/>
  <c r="B155" i="6"/>
  <c r="B156" i="6"/>
  <c r="B157" i="6"/>
  <c r="B158" i="6"/>
  <c r="B159" i="6"/>
  <c r="B160" i="6"/>
  <c r="B161" i="6"/>
  <c r="B162" i="6"/>
  <c r="B163" i="6"/>
  <c r="B164" i="6"/>
  <c r="B165" i="6"/>
  <c r="B166" i="6"/>
  <c r="B167" i="6"/>
  <c r="B168" i="6"/>
  <c r="B169" i="6"/>
  <c r="B170" i="6"/>
  <c r="B171" i="6"/>
  <c r="C162" i="10"/>
  <c r="B162" i="10"/>
  <c r="C161" i="10"/>
  <c r="B161" i="10"/>
  <c r="C160" i="10"/>
  <c r="B160" i="10"/>
  <c r="C159" i="10"/>
  <c r="B159" i="10"/>
  <c r="C158" i="10"/>
  <c r="B158" i="10"/>
  <c r="C157" i="10"/>
  <c r="B157" i="10"/>
  <c r="C156" i="10"/>
  <c r="B156" i="10"/>
  <c r="C155" i="10"/>
  <c r="B155" i="10"/>
  <c r="C154" i="10"/>
  <c r="B154" i="10"/>
  <c r="C153" i="10"/>
  <c r="B153" i="10"/>
  <c r="C152" i="10"/>
  <c r="B152" i="10"/>
  <c r="C151" i="10"/>
  <c r="B151" i="10"/>
  <c r="C150" i="10"/>
  <c r="B150" i="10"/>
  <c r="C149" i="10"/>
  <c r="B149" i="10"/>
  <c r="C148" i="10"/>
  <c r="B148" i="10"/>
  <c r="C147" i="10"/>
  <c r="B147" i="10"/>
  <c r="C146" i="10"/>
  <c r="B146" i="10"/>
  <c r="C145" i="10"/>
  <c r="B145" i="10"/>
  <c r="C144" i="10"/>
  <c r="B144" i="10"/>
  <c r="C143" i="10"/>
  <c r="B143"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C129"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C97" i="10"/>
  <c r="B97" i="10"/>
  <c r="C96" i="10"/>
  <c r="B96" i="10"/>
  <c r="C95" i="10"/>
  <c r="B95" i="10"/>
  <c r="C94" i="10"/>
  <c r="B94" i="10"/>
  <c r="C93" i="10"/>
  <c r="B93" i="10"/>
  <c r="C92" i="10"/>
  <c r="B92" i="10"/>
  <c r="C91" i="10"/>
  <c r="B91" i="10"/>
  <c r="C90" i="10"/>
  <c r="B90" i="10"/>
  <c r="C89" i="10"/>
  <c r="B89" i="10"/>
  <c r="C88" i="10"/>
  <c r="B88" i="10"/>
  <c r="C87" i="10"/>
  <c r="B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7" i="6"/>
  <c r="B6" i="6"/>
  <c r="C6" i="6"/>
  <c r="C7"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8" i="6"/>
  <c r="C8" i="6"/>
  <c r="C5" i="6"/>
  <c r="B5" i="6"/>
  <c r="C2" i="1"/>
  <c r="H11" i="2"/>
  <c r="H12" i="2"/>
  <c r="H13" i="2"/>
  <c r="H14" i="2"/>
  <c r="H15" i="2"/>
  <c r="H16" i="2"/>
  <c r="H17" i="2"/>
  <c r="H18" i="2"/>
  <c r="H19" i="2"/>
  <c r="H20" i="2"/>
  <c r="H21" i="2"/>
  <c r="H22" i="2"/>
  <c r="H23" i="2"/>
  <c r="H24" i="2"/>
  <c r="H25" i="2"/>
  <c r="H26" i="2"/>
  <c r="H27" i="2"/>
  <c r="H28" i="2"/>
  <c r="D2" i="1"/>
  <c r="H10" i="2"/>
  <c r="H9" i="2"/>
  <c r="W4" i="1" l="1"/>
  <c r="E3" i="12"/>
  <c r="P5" i="8"/>
  <c r="V6" i="1" s="1"/>
  <c r="P115" i="1"/>
  <c r="X115" i="1" s="1"/>
  <c r="P67" i="1"/>
  <c r="X67" i="1" s="1"/>
  <c r="P51" i="1"/>
  <c r="X51" i="1" s="1"/>
  <c r="P166" i="1"/>
  <c r="X166" i="1" s="1"/>
  <c r="P54" i="1"/>
  <c r="X54" i="1" s="1"/>
  <c r="P6" i="1"/>
  <c r="W5" i="1"/>
  <c r="O5" i="1"/>
  <c r="P4" i="1"/>
  <c r="P36" i="1"/>
  <c r="X36" i="1" s="1"/>
  <c r="P128" i="1"/>
  <c r="X128" i="1" s="1"/>
  <c r="P112" i="1"/>
  <c r="X112" i="1" s="1"/>
  <c r="P8" i="1"/>
  <c r="X8" i="1" s="1"/>
  <c r="P80" i="1"/>
  <c r="X80" i="1" s="1"/>
  <c r="P56" i="1"/>
  <c r="X56" i="1" s="1"/>
  <c r="P144" i="1"/>
  <c r="X144" i="1" s="1"/>
  <c r="P48" i="1"/>
  <c r="X48" i="1" s="1"/>
  <c r="P16" i="1"/>
  <c r="X16" i="1" s="1"/>
  <c r="P40" i="1"/>
  <c r="X40" i="1" s="1"/>
  <c r="P157" i="1"/>
  <c r="X157" i="1" s="1"/>
  <c r="P149" i="1"/>
  <c r="X149" i="1" s="1"/>
  <c r="P93" i="1"/>
  <c r="X93" i="1" s="1"/>
  <c r="P85" i="1"/>
  <c r="X85" i="1" s="1"/>
  <c r="P37" i="1"/>
  <c r="X37" i="1" s="1"/>
  <c r="P29" i="1"/>
  <c r="X29" i="1" s="1"/>
  <c r="P13" i="1"/>
  <c r="X13" i="1" s="1"/>
  <c r="P20" i="1"/>
  <c r="X20" i="1" s="1"/>
  <c r="P156" i="1"/>
  <c r="X156" i="1" s="1"/>
  <c r="P108" i="1"/>
  <c r="X108" i="1" s="1"/>
  <c r="P52" i="1"/>
  <c r="X52" i="1" s="1"/>
  <c r="P140" i="1"/>
  <c r="X140" i="1" s="1"/>
  <c r="P117" i="1"/>
  <c r="X117" i="1" s="1"/>
  <c r="P92" i="1"/>
  <c r="X92" i="1" s="1"/>
  <c r="P44" i="1"/>
  <c r="X44" i="1" s="1"/>
  <c r="P148" i="1"/>
  <c r="X148" i="1" s="1"/>
  <c r="P12" i="1"/>
  <c r="X12" i="1" s="1"/>
  <c r="P28" i="1"/>
  <c r="X28" i="1" s="1"/>
  <c r="P27" i="1"/>
  <c r="X27" i="1" s="1"/>
  <c r="P25" i="1"/>
  <c r="X25" i="1" s="1"/>
  <c r="P162" i="1"/>
  <c r="X162" i="1" s="1"/>
  <c r="P130" i="1"/>
  <c r="X130" i="1" s="1"/>
  <c r="P98" i="1"/>
  <c r="X98" i="1" s="1"/>
  <c r="P147" i="1"/>
  <c r="X147" i="1" s="1"/>
  <c r="P139" i="1"/>
  <c r="X139" i="1" s="1"/>
  <c r="P131" i="1"/>
  <c r="X131" i="1" s="1"/>
  <c r="P124" i="1"/>
  <c r="X124" i="1" s="1"/>
  <c r="P19" i="1"/>
  <c r="X19" i="1" s="1"/>
  <c r="P11" i="1"/>
  <c r="X11" i="1" s="1"/>
  <c r="P168" i="1"/>
  <c r="X168" i="1" s="1"/>
  <c r="P152" i="1"/>
  <c r="X152" i="1" s="1"/>
  <c r="P136" i="1"/>
  <c r="X136" i="1" s="1"/>
  <c r="P120" i="1"/>
  <c r="X120" i="1" s="1"/>
  <c r="P104" i="1"/>
  <c r="X104" i="1" s="1"/>
  <c r="P88" i="1"/>
  <c r="X88" i="1" s="1"/>
  <c r="P72" i="1"/>
  <c r="X72" i="1" s="1"/>
  <c r="P64" i="1"/>
  <c r="X64" i="1" s="1"/>
  <c r="P32" i="1"/>
  <c r="X32" i="1" s="1"/>
  <c r="P24" i="1"/>
  <c r="X24" i="1" s="1"/>
  <c r="P146" i="1"/>
  <c r="X146" i="1" s="1"/>
  <c r="P138" i="1"/>
  <c r="X138" i="1" s="1"/>
  <c r="P123" i="1"/>
  <c r="X123" i="1" s="1"/>
  <c r="P116" i="1"/>
  <c r="X116" i="1" s="1"/>
  <c r="P10" i="1"/>
  <c r="X10" i="1" s="1"/>
  <c r="P66" i="1"/>
  <c r="X66" i="1" s="1"/>
  <c r="P34" i="1"/>
  <c r="X34" i="1" s="1"/>
  <c r="P160" i="1"/>
  <c r="X160" i="1" s="1"/>
  <c r="P114" i="1"/>
  <c r="X114" i="1" s="1"/>
  <c r="P91" i="1"/>
  <c r="X91" i="1" s="1"/>
  <c r="P84" i="1"/>
  <c r="X84" i="1" s="1"/>
  <c r="P76" i="1"/>
  <c r="X76" i="1" s="1"/>
  <c r="P155" i="1"/>
  <c r="X155" i="1" s="1"/>
  <c r="P165" i="1"/>
  <c r="X165" i="1" s="1"/>
  <c r="P141" i="1"/>
  <c r="X141" i="1" s="1"/>
  <c r="P133" i="1"/>
  <c r="X133" i="1" s="1"/>
  <c r="P125" i="1"/>
  <c r="X125" i="1" s="1"/>
  <c r="P109" i="1"/>
  <c r="X109" i="1" s="1"/>
  <c r="P101" i="1"/>
  <c r="X101" i="1" s="1"/>
  <c r="P77" i="1"/>
  <c r="X77" i="1" s="1"/>
  <c r="P69" i="1"/>
  <c r="X69" i="1" s="1"/>
  <c r="P61" i="1"/>
  <c r="X61" i="1" s="1"/>
  <c r="P53" i="1"/>
  <c r="X53" i="1" s="1"/>
  <c r="P45" i="1"/>
  <c r="X45" i="1" s="1"/>
  <c r="P21" i="1"/>
  <c r="X21" i="1" s="1"/>
  <c r="P5" i="1"/>
  <c r="P83" i="1"/>
  <c r="X83" i="1" s="1"/>
  <c r="P75" i="1"/>
  <c r="X75" i="1" s="1"/>
  <c r="P60" i="1"/>
  <c r="X60" i="1" s="1"/>
  <c r="P82" i="1"/>
  <c r="X82" i="1" s="1"/>
  <c r="P74" i="1"/>
  <c r="X74" i="1" s="1"/>
  <c r="P59" i="1"/>
  <c r="X59" i="1" s="1"/>
  <c r="P96" i="1"/>
  <c r="X96" i="1" s="1"/>
  <c r="P46" i="1"/>
  <c r="X46" i="1" s="1"/>
  <c r="P169" i="1"/>
  <c r="X169" i="1" s="1"/>
  <c r="P161" i="1"/>
  <c r="X161" i="1" s="1"/>
  <c r="P153" i="1"/>
  <c r="X153" i="1" s="1"/>
  <c r="P145" i="1"/>
  <c r="X145" i="1" s="1"/>
  <c r="P137" i="1"/>
  <c r="X137" i="1" s="1"/>
  <c r="P129" i="1"/>
  <c r="X129" i="1" s="1"/>
  <c r="P121" i="1"/>
  <c r="X121" i="1" s="1"/>
  <c r="P113" i="1"/>
  <c r="X113" i="1" s="1"/>
  <c r="P105" i="1"/>
  <c r="X105" i="1" s="1"/>
  <c r="P97" i="1"/>
  <c r="X97" i="1" s="1"/>
  <c r="P89" i="1"/>
  <c r="X89" i="1" s="1"/>
  <c r="P81" i="1"/>
  <c r="X81" i="1" s="1"/>
  <c r="P73" i="1"/>
  <c r="X73" i="1" s="1"/>
  <c r="P65" i="1"/>
  <c r="X65" i="1" s="1"/>
  <c r="P57" i="1"/>
  <c r="X57" i="1" s="1"/>
  <c r="P49" i="1"/>
  <c r="X49" i="1" s="1"/>
  <c r="P41" i="1"/>
  <c r="X41" i="1" s="1"/>
  <c r="P33" i="1"/>
  <c r="X33" i="1" s="1"/>
  <c r="P17" i="1"/>
  <c r="X17" i="1" s="1"/>
  <c r="P9" i="1"/>
  <c r="X9" i="1" s="1"/>
  <c r="P154" i="1"/>
  <c r="X154" i="1" s="1"/>
  <c r="P126" i="1"/>
  <c r="X126" i="1" s="1"/>
  <c r="P90" i="1"/>
  <c r="X90" i="1" s="1"/>
  <c r="P62" i="1"/>
  <c r="X62" i="1" s="1"/>
  <c r="P26" i="1"/>
  <c r="X26" i="1" s="1"/>
  <c r="P167" i="1"/>
  <c r="X167" i="1" s="1"/>
  <c r="P159" i="1"/>
  <c r="X159" i="1" s="1"/>
  <c r="P151" i="1"/>
  <c r="X151" i="1" s="1"/>
  <c r="P143" i="1"/>
  <c r="X143" i="1" s="1"/>
  <c r="P135" i="1"/>
  <c r="X135" i="1" s="1"/>
  <c r="P127" i="1"/>
  <c r="X127" i="1" s="1"/>
  <c r="P119" i="1"/>
  <c r="X119" i="1" s="1"/>
  <c r="P111" i="1"/>
  <c r="X111" i="1" s="1"/>
  <c r="P103" i="1"/>
  <c r="X103" i="1" s="1"/>
  <c r="P95" i="1"/>
  <c r="X95" i="1" s="1"/>
  <c r="P87" i="1"/>
  <c r="X87" i="1" s="1"/>
  <c r="P79" i="1"/>
  <c r="X79" i="1" s="1"/>
  <c r="P71" i="1"/>
  <c r="X71" i="1" s="1"/>
  <c r="P63" i="1"/>
  <c r="X63" i="1" s="1"/>
  <c r="P55" i="1"/>
  <c r="X55" i="1" s="1"/>
  <c r="P47" i="1"/>
  <c r="X47" i="1" s="1"/>
  <c r="P39" i="1"/>
  <c r="X39" i="1" s="1"/>
  <c r="P23" i="1"/>
  <c r="X23" i="1" s="1"/>
  <c r="P7" i="1"/>
  <c r="X7" i="1" s="1"/>
  <c r="P132" i="1"/>
  <c r="X132" i="1" s="1"/>
  <c r="P118" i="1"/>
  <c r="X118" i="1" s="1"/>
  <c r="P68" i="1"/>
  <c r="X68" i="1" s="1"/>
  <c r="P102" i="1"/>
  <c r="X102" i="1" s="1"/>
  <c r="P38" i="1"/>
  <c r="X38" i="1" s="1"/>
  <c r="P158" i="1"/>
  <c r="X158" i="1" s="1"/>
  <c r="P122" i="1"/>
  <c r="X122" i="1" s="1"/>
  <c r="P94" i="1"/>
  <c r="X94" i="1" s="1"/>
  <c r="P58" i="1"/>
  <c r="X58" i="1" s="1"/>
  <c r="P30" i="1"/>
  <c r="X30" i="1" s="1"/>
  <c r="P50" i="1"/>
  <c r="X50" i="1" s="1"/>
  <c r="P31" i="1"/>
  <c r="X31" i="1" s="1"/>
  <c r="P171" i="1"/>
  <c r="X171" i="1" s="1"/>
  <c r="P164" i="1"/>
  <c r="X164" i="1" s="1"/>
  <c r="P150" i="1"/>
  <c r="X150" i="1" s="1"/>
  <c r="P107" i="1"/>
  <c r="X107" i="1" s="1"/>
  <c r="P100" i="1"/>
  <c r="X100" i="1" s="1"/>
  <c r="P86" i="1"/>
  <c r="X86" i="1" s="1"/>
  <c r="P43" i="1"/>
  <c r="X43" i="1" s="1"/>
  <c r="P22" i="1"/>
  <c r="X22" i="1" s="1"/>
  <c r="P15" i="1"/>
  <c r="X15" i="1" s="1"/>
  <c r="P110" i="1"/>
  <c r="X110" i="1" s="1"/>
  <c r="P18" i="1"/>
  <c r="X18" i="1" s="1"/>
  <c r="P170" i="1"/>
  <c r="X170" i="1" s="1"/>
  <c r="P163" i="1"/>
  <c r="X163" i="1" s="1"/>
  <c r="P142" i="1"/>
  <c r="X142" i="1" s="1"/>
  <c r="P106" i="1"/>
  <c r="X106" i="1" s="1"/>
  <c r="P99" i="1"/>
  <c r="X99" i="1" s="1"/>
  <c r="P78" i="1"/>
  <c r="X78" i="1" s="1"/>
  <c r="P42" i="1"/>
  <c r="X42" i="1" s="1"/>
  <c r="P35" i="1"/>
  <c r="X35" i="1" s="1"/>
  <c r="P14" i="1"/>
  <c r="X14" i="1" s="1"/>
  <c r="P134" i="1"/>
  <c r="X134" i="1" s="1"/>
  <c r="P70" i="1"/>
  <c r="X70" i="1" s="1"/>
  <c r="X166" i="10"/>
  <c r="N166" i="1" s="1"/>
  <c r="X134" i="10"/>
  <c r="N134" i="1" s="1"/>
  <c r="X102" i="10"/>
  <c r="N102" i="1" s="1"/>
  <c r="X70" i="10"/>
  <c r="N70" i="1" s="1"/>
  <c r="X38" i="10"/>
  <c r="N38" i="1" s="1"/>
  <c r="X6" i="10"/>
  <c r="N6" i="1" s="1"/>
  <c r="X170" i="10"/>
  <c r="N170" i="1" s="1"/>
  <c r="X42" i="10"/>
  <c r="N42" i="1" s="1"/>
  <c r="X10" i="10"/>
  <c r="N10" i="1" s="1"/>
  <c r="X142" i="10"/>
  <c r="N142" i="1" s="1"/>
  <c r="X110" i="10"/>
  <c r="N110" i="1" s="1"/>
  <c r="X78" i="10"/>
  <c r="N78" i="1" s="1"/>
  <c r="X46" i="10"/>
  <c r="N46" i="1" s="1"/>
  <c r="X14" i="10"/>
  <c r="N14" i="1" s="1"/>
  <c r="X114" i="10"/>
  <c r="N114" i="1" s="1"/>
  <c r="X82" i="10"/>
  <c r="N82" i="1" s="1"/>
  <c r="X50" i="10"/>
  <c r="N50" i="1" s="1"/>
  <c r="X18" i="10"/>
  <c r="N18" i="1" s="1"/>
  <c r="X22" i="10"/>
  <c r="N22" i="1" s="1"/>
  <c r="X169" i="10"/>
  <c r="N169" i="1" s="1"/>
  <c r="X161" i="10"/>
  <c r="N161" i="1" s="1"/>
  <c r="X153" i="10"/>
  <c r="N153" i="1" s="1"/>
  <c r="X145" i="10"/>
  <c r="N145" i="1" s="1"/>
  <c r="X137" i="10"/>
  <c r="N137" i="1" s="1"/>
  <c r="X129" i="10"/>
  <c r="N129" i="1" s="1"/>
  <c r="X121" i="10"/>
  <c r="N121" i="1" s="1"/>
  <c r="X149" i="10"/>
  <c r="N149" i="1" s="1"/>
  <c r="Q4" i="1"/>
  <c r="O4" i="1"/>
  <c r="U4" i="1"/>
  <c r="S4" i="1"/>
  <c r="F3" i="12"/>
  <c r="T4" i="1" s="1"/>
  <c r="X5" i="1" l="1"/>
  <c r="X6" i="1"/>
  <c r="X4" i="1"/>
  <c r="Y124" i="1" l="1"/>
  <c r="Y119" i="1"/>
  <c r="Y118" i="1"/>
  <c r="Y81" i="1"/>
  <c r="Y22" i="1"/>
  <c r="Y122" i="1"/>
  <c r="Y63" i="1"/>
  <c r="Y116" i="1"/>
  <c r="Y9" i="1"/>
  <c r="Y129" i="1"/>
  <c r="Y33" i="1"/>
  <c r="Y153" i="1"/>
  <c r="Y131" i="1"/>
  <c r="Y78" i="1"/>
  <c r="Y98" i="1"/>
  <c r="Y106" i="1"/>
  <c r="Y51" i="1"/>
  <c r="Y138" i="1"/>
  <c r="Y83" i="1"/>
  <c r="Y134" i="1"/>
  <c r="Y65" i="1"/>
  <c r="Y121" i="1"/>
  <c r="Y31" i="1"/>
  <c r="Y55" i="1"/>
  <c r="Y157" i="1"/>
  <c r="Y26" i="1"/>
  <c r="Y13" i="1"/>
  <c r="Y19" i="1"/>
  <c r="Y8" i="1"/>
  <c r="Y141" i="1"/>
  <c r="Y102" i="1"/>
  <c r="Y87" i="1"/>
  <c r="Y96" i="1"/>
  <c r="Y171" i="1"/>
  <c r="Y150" i="1"/>
  <c r="Y34" i="1"/>
  <c r="Y84" i="1"/>
  <c r="Y27" i="1"/>
  <c r="Y16" i="1"/>
  <c r="Y146" i="1"/>
  <c r="Y152" i="1"/>
  <c r="Y114" i="1"/>
  <c r="Y52" i="1"/>
  <c r="Y117" i="1"/>
  <c r="Y54" i="1"/>
  <c r="Y45" i="1"/>
  <c r="Y90" i="1"/>
  <c r="Y47" i="1"/>
  <c r="Y72" i="1"/>
  <c r="Y88" i="1"/>
  <c r="Y158" i="1"/>
  <c r="Y109" i="1"/>
  <c r="Y110" i="1"/>
  <c r="Y79" i="1"/>
  <c r="Y30" i="1"/>
  <c r="Y70" i="1"/>
  <c r="Y80" i="1"/>
  <c r="Y59" i="1"/>
  <c r="Y100" i="1"/>
  <c r="Y86" i="1"/>
  <c r="Y75" i="1"/>
  <c r="Y14" i="1"/>
  <c r="Y164" i="1"/>
  <c r="Y56" i="1"/>
  <c r="Y145" i="1"/>
  <c r="Y25" i="1"/>
  <c r="Y99" i="1"/>
  <c r="Y144" i="1"/>
  <c r="Y111" i="1"/>
  <c r="Y125" i="1"/>
  <c r="Y91" i="1"/>
  <c r="Y103" i="1"/>
  <c r="Y95" i="1"/>
  <c r="Y43" i="1"/>
  <c r="Y128" i="1"/>
  <c r="Y21" i="1"/>
  <c r="Y154" i="1"/>
  <c r="Y15" i="1"/>
  <c r="Y37" i="1"/>
  <c r="Y66" i="1"/>
  <c r="Y71" i="1"/>
  <c r="Y139" i="1"/>
  <c r="Y92" i="1"/>
  <c r="Y60" i="1"/>
  <c r="Y163" i="1"/>
  <c r="Y136" i="1"/>
  <c r="Y35" i="1"/>
  <c r="Y23" i="1"/>
  <c r="Y62" i="1"/>
  <c r="Y140" i="1"/>
  <c r="Y42" i="1"/>
  <c r="Y49" i="1"/>
  <c r="Y48" i="1"/>
  <c r="Y166" i="1"/>
  <c r="Y68" i="1"/>
  <c r="Y149" i="1"/>
  <c r="Y127" i="1"/>
  <c r="Y94" i="1"/>
  <c r="Y101" i="1"/>
  <c r="Y155" i="1"/>
  <c r="Y151" i="1"/>
  <c r="Y160" i="1"/>
  <c r="Y74" i="1"/>
  <c r="Y135" i="1"/>
  <c r="Y38" i="1"/>
  <c r="Y120" i="1"/>
  <c r="Y12" i="1"/>
  <c r="Y53" i="1"/>
  <c r="Y89" i="1"/>
  <c r="Y156" i="1"/>
  <c r="Y107" i="1"/>
  <c r="Y148" i="1"/>
  <c r="Y143" i="1"/>
  <c r="Y82" i="1"/>
  <c r="Y159" i="1"/>
  <c r="Y167" i="1"/>
  <c r="Y10" i="1"/>
  <c r="Y18" i="1"/>
  <c r="Y76" i="1"/>
  <c r="Y61" i="1"/>
  <c r="Y113" i="1"/>
  <c r="Y77" i="1"/>
  <c r="Y130" i="1"/>
  <c r="Y57" i="1"/>
  <c r="Y97" i="1"/>
  <c r="Y133" i="1"/>
  <c r="Y20" i="1"/>
  <c r="Y44" i="1"/>
  <c r="Y93" i="1"/>
  <c r="Y162" i="1"/>
  <c r="Y112" i="1"/>
  <c r="Y46" i="1"/>
  <c r="Y36" i="1"/>
  <c r="Y11" i="1"/>
  <c r="Y5" i="1"/>
  <c r="Y32" i="1"/>
  <c r="Y132" i="1"/>
  <c r="Y64" i="1"/>
  <c r="Y105" i="1"/>
  <c r="Y17" i="1"/>
  <c r="Y137" i="1"/>
  <c r="Y168" i="1"/>
  <c r="Y126" i="1"/>
  <c r="Y50" i="1"/>
  <c r="Y169" i="1"/>
  <c r="Y40" i="1"/>
  <c r="Y39" i="1"/>
  <c r="Y147" i="1"/>
  <c r="Y104" i="1"/>
  <c r="Y69" i="1"/>
  <c r="Y165" i="1"/>
  <c r="Y142" i="1"/>
  <c r="Y7" i="1"/>
  <c r="Y123" i="1"/>
  <c r="Y28" i="1"/>
  <c r="Y29" i="1"/>
  <c r="Y161" i="1"/>
  <c r="Y41" i="1"/>
  <c r="Y85" i="1"/>
  <c r="Y6" i="1"/>
  <c r="Y67" i="1"/>
  <c r="Y115" i="1"/>
  <c r="Y170" i="1"/>
  <c r="Y73" i="1"/>
  <c r="Y108" i="1"/>
  <c r="Y24" i="1"/>
  <c r="Y58" i="1"/>
</calcChain>
</file>

<file path=xl/sharedStrings.xml><?xml version="1.0" encoding="utf-8"?>
<sst xmlns="http://schemas.openxmlformats.org/spreadsheetml/2006/main" count="288" uniqueCount="187">
  <si>
    <t>Gewichtung</t>
  </si>
  <si>
    <t>Vorname</t>
  </si>
  <si>
    <t>Nachname</t>
  </si>
  <si>
    <t>TOTAL</t>
  </si>
  <si>
    <t>RANG</t>
  </si>
  <si>
    <t>Selektionsentscheid</t>
  </si>
  <si>
    <t>Bemerkung</t>
  </si>
  <si>
    <t>JJJJ</t>
  </si>
  <si>
    <t>Testdatum</t>
  </si>
  <si>
    <t>Geburtsdatum</t>
  </si>
  <si>
    <t>Alter</t>
  </si>
  <si>
    <t>Total</t>
  </si>
  <si>
    <t>Sportart</t>
  </si>
  <si>
    <t>Disziplin</t>
  </si>
  <si>
    <t>MM</t>
  </si>
  <si>
    <t>TT</t>
  </si>
  <si>
    <t>Verletzt?</t>
  </si>
  <si>
    <t>Eingabemaske Skala und Gewichtung der Selektionskriterien</t>
  </si>
  <si>
    <t>Geschlecht</t>
  </si>
  <si>
    <t>W/M</t>
  </si>
  <si>
    <t>Kader</t>
  </si>
  <si>
    <t>Unihockey</t>
  </si>
  <si>
    <t xml:space="preserve">                                                                                                                                                                                                                                                                                                                                                                                                                                                                                                                                                                                                                                                                                                                                                                                                                                                                                                                                                                                                                                                                                                                                                                                                                                                                                                                                                                                                                                                                                                                                                                                                                                                                                                                                                                                                                                                                                                                                                                                                                                                                                                                                                                                                                                                                                                                                                                                                                                                                                                                                                                                                                                                                                                                                                                                                                                                                                                                                                                                                                                                                                                                                                                                                                                                                                                                                                                                                                                                                                                                                                                                                                                                                                                                                                                                                                                                                                                                                                                                                                                                                                                                                                                                                                                                                                                                                                                                                                                                                                                                                                                                                                                                                                                                                                                                                                                                                                                                                                                                                                                                                                                                                                                                                                                                                                                                                                                                                                                                                                                                                                                                                                                                                                                                                                                                                                                                                                                                                                                                                                                </t>
  </si>
  <si>
    <t>Schnelligkeit</t>
  </si>
  <si>
    <t>Beweglichkeit</t>
  </si>
  <si>
    <t>Note</t>
  </si>
  <si>
    <t xml:space="preserve">T </t>
  </si>
  <si>
    <t>Mirwald</t>
  </si>
  <si>
    <t>Schlussnote</t>
  </si>
  <si>
    <t>Trainingsaufwand in h pro Woche</t>
  </si>
  <si>
    <t>Position</t>
  </si>
  <si>
    <t>Nummer</t>
  </si>
  <si>
    <t>Torhüter</t>
  </si>
  <si>
    <t>Verteidiger</t>
  </si>
  <si>
    <t>Center</t>
  </si>
  <si>
    <t>Stürmer</t>
  </si>
  <si>
    <t>T</t>
  </si>
  <si>
    <t>V</t>
  </si>
  <si>
    <t>C</t>
  </si>
  <si>
    <t>S</t>
  </si>
  <si>
    <t>Relative Age</t>
  </si>
  <si>
    <t>Physis</t>
  </si>
  <si>
    <t>Einzelnoten Selektionär 1</t>
  </si>
  <si>
    <t>Einzelnoten Selektionär 2</t>
  </si>
  <si>
    <t>Einzelnoten Selektionär 3</t>
  </si>
  <si>
    <t>Einzelnoten Selektionär 4</t>
  </si>
  <si>
    <t>Gesamtnote Selektionär 1</t>
  </si>
  <si>
    <t>Gesamtnote Selektionär 2</t>
  </si>
  <si>
    <t>Gesamtnote Selektionär 3</t>
  </si>
  <si>
    <t>Gesamtnote Selektionär 4</t>
  </si>
  <si>
    <r>
      <rPr>
        <b/>
        <sz val="9"/>
        <rFont val="Verdana"/>
        <family val="2"/>
      </rPr>
      <t>T</t>
    </r>
    <r>
      <rPr>
        <sz val="9"/>
        <rFont val="Verdana"/>
        <family val="2"/>
      </rPr>
      <t>echnik</t>
    </r>
  </si>
  <si>
    <r>
      <rPr>
        <b/>
        <sz val="9"/>
        <rFont val="Verdana"/>
        <family val="2"/>
      </rPr>
      <t>P</t>
    </r>
    <r>
      <rPr>
        <sz val="9"/>
        <rFont val="Verdana"/>
        <family val="2"/>
      </rPr>
      <t>ersönlichkeit</t>
    </r>
  </si>
  <si>
    <r>
      <rPr>
        <b/>
        <sz val="9"/>
        <rFont val="Verdana"/>
        <family val="2"/>
      </rPr>
      <t>P</t>
    </r>
    <r>
      <rPr>
        <sz val="9"/>
        <rFont val="Verdana"/>
        <family val="2"/>
      </rPr>
      <t>hysis</t>
    </r>
  </si>
  <si>
    <t>Nr.</t>
  </si>
  <si>
    <t>Anzahl Unihockeysaisons</t>
  </si>
  <si>
    <t>Mirwald Quotient</t>
  </si>
  <si>
    <r>
      <t xml:space="preserve">Mirwald-Methode
</t>
    </r>
    <r>
      <rPr>
        <sz val="9"/>
        <rFont val="Verdana"/>
        <family val="2"/>
      </rPr>
      <t>Erhebung gemäss Manual von Swiss Olympic</t>
    </r>
    <r>
      <rPr>
        <b/>
        <sz val="9"/>
        <rFont val="Verdana"/>
        <family val="2"/>
      </rPr>
      <t xml:space="preserve">
</t>
    </r>
    <r>
      <rPr>
        <sz val="9"/>
        <rFont val="Verdana"/>
        <family val="2"/>
      </rPr>
      <t>1=Früh
2=Normal
3=Spät</t>
    </r>
  </si>
  <si>
    <t>Spielleistung</t>
  </si>
  <si>
    <t>Jahrgangsquotient</t>
  </si>
  <si>
    <r>
      <t xml:space="preserve">Relative Age
</t>
    </r>
    <r>
      <rPr>
        <sz val="9"/>
        <rFont val="Verdana"/>
        <family val="2"/>
      </rPr>
      <t>Wird automatisch aufgrund des Geburtsmonat und des Jahrgangs berechnet</t>
    </r>
  </si>
  <si>
    <r>
      <t xml:space="preserve">Trainingsaufwand
</t>
    </r>
    <r>
      <rPr>
        <sz val="9"/>
        <rFont val="Verdana"/>
        <family val="2"/>
      </rPr>
      <t>Durchschnittliche Anzahl Trainingsstunden pro Woche (ohne Match). Schulturnen darf nicht gezählt werden. Leistungsorientierte Trainings aus anderen Sportarten dürfen gezählt werden. Werden Individualtrainings absolviert, dürfen diese gezählt werden (Krafttraining, Stickhandling etc.). 
Gemäss Erhebung mittels Fragebogen eintragen</t>
    </r>
  </si>
  <si>
    <t>Muster</t>
  </si>
  <si>
    <t>Max</t>
  </si>
  <si>
    <t>Bsp</t>
  </si>
  <si>
    <t xml:space="preserve">Bsp. </t>
  </si>
  <si>
    <t>Bsp.</t>
  </si>
  <si>
    <t>Gesund</t>
  </si>
  <si>
    <t>Regional</t>
  </si>
  <si>
    <t xml:space="preserve"> 5 Meter
[ss.""]</t>
  </si>
  <si>
    <t>20 Meter
[ss.""]</t>
  </si>
  <si>
    <t>Nationalität</t>
  </si>
  <si>
    <t>Schweiz</t>
  </si>
  <si>
    <t>DE/FR/IT</t>
  </si>
  <si>
    <t>DE</t>
  </si>
  <si>
    <t>Sprache</t>
  </si>
  <si>
    <t>Bewertungsraster für Spieler</t>
  </si>
  <si>
    <t>Swiss Way - Spielerprofil</t>
  </si>
  <si>
    <t>Beobachtungskriterien</t>
  </si>
  <si>
    <t>Beobachtungsaspekt</t>
  </si>
  <si>
    <t>Technik</t>
  </si>
  <si>
    <t>Er spielt '360°-Unihockey'. Einhändig/Zweihändig, vor-/rückwärts, Kontrolle Ball und Gegner</t>
  </si>
  <si>
    <t>Ball-/ Gegnerkontrolle</t>
  </si>
  <si>
    <t>Er verfügt über eine individuell perfektionierte, zielführende Technik, und setzt sie gekonnt ein</t>
  </si>
  <si>
    <t>Stickhandling/Tricks</t>
  </si>
  <si>
    <t>Er beherrscht 3-D - Unihockey (Flippässe, Volleys, Annahme mit erlaubten Körperteilen)</t>
  </si>
  <si>
    <t>hohe Bälle</t>
  </si>
  <si>
    <t>Er beherrscht alle Schusstechniken, insbesondere Drehschusstechniken (Denke Tor!)</t>
  </si>
  <si>
    <t>Abschlussqualität</t>
  </si>
  <si>
    <t>Taktik</t>
  </si>
  <si>
    <t>Er trifft aktive Entscheidungen auf dem Spielfeld (kein zögern, klare Ideen ersichtlich)</t>
  </si>
  <si>
    <t>Entscheidungsverhalten</t>
  </si>
  <si>
    <t>Er ist immer "online". Der Spieler nimmt jederzeit eine Aufgabe auf dem Feld wahr</t>
  </si>
  <si>
    <t>Präsenz, Spielverständnis</t>
  </si>
  <si>
    <t xml:space="preserve">Er beurteilt nach dem Gewinn-Risiko-Verhältnis (Abschätzen, wann Pass, Schuss o. Laufspiel) </t>
  </si>
  <si>
    <t>Spielverständnis</t>
  </si>
  <si>
    <t>Er verfügt über ein perfektes 1:1-Verhalten. Zweikämpfe, Schussblock, 4. Spielerrolle</t>
  </si>
  <si>
    <t>Positionsspiel</t>
  </si>
  <si>
    <t>P</t>
  </si>
  <si>
    <t>Persönlichkeit</t>
  </si>
  <si>
    <t>Er spielt mutig, hat Selbstvertrauen und übernimmt Verantwortung (prägt das Spiel)</t>
  </si>
  <si>
    <t>Selbstvertrauen / Initiative</t>
  </si>
  <si>
    <t>Er kommuniziert positiv, unterstützt seine Mitspieler und versucht sie mitzureissen</t>
  </si>
  <si>
    <t>Team-first Attitude</t>
  </si>
  <si>
    <t>Er tritt selbstbewusst auf, spielt fair, akzeptiert Entscheide/Regeln</t>
  </si>
  <si>
    <t>Idol, Selbstbewusst</t>
  </si>
  <si>
    <t>Er will Zweikämpfe gewinnen und ist aufsässig, er ist 100% konsequent in seinen Aktionen</t>
  </si>
  <si>
    <t>Aggressivität</t>
  </si>
  <si>
    <t>Er ist auffällig schnell (Antritt, Handlungs-, Entscheidungsschnelligkeit)</t>
  </si>
  <si>
    <t>Er spielt mit hoher Intensität und führt jede Aktion mit 100%iger Konsequenz durch</t>
  </si>
  <si>
    <t>Intensität / Dynamik</t>
  </si>
  <si>
    <t>Er ist standfest in Zweikämpfen, setzt Körper sinnvoll ein, ist robust und athletisch</t>
  </si>
  <si>
    <t>Körperspiel / Kraft</t>
  </si>
  <si>
    <t xml:space="preserve">Er ist jederzeit explosiv (baut nicht ab mit zunehmender Dauer) </t>
  </si>
  <si>
    <t>Explosivität / Schnelligkeit</t>
  </si>
  <si>
    <t>Hinweise</t>
  </si>
  <si>
    <t>- Soziale Bezugsnorm (im Vergleich zu ALLEN ANWESENDEN Spielern)</t>
  </si>
  <si>
    <t>- Notenskala: 1-4 (1: ungenügend, 2: genügend, 3: gut, 4: sehr gut) auch halbe Noten sind möglich</t>
  </si>
  <si>
    <t>Gesamt</t>
  </si>
  <si>
    <t>Bewertungsraster für Torhüter</t>
  </si>
  <si>
    <t>Swiss Way - Torhüterprofil</t>
  </si>
  <si>
    <t>Er macht präzise und koordinierte Abwehrbewegungen</t>
  </si>
  <si>
    <t>Abwehrverhalten</t>
  </si>
  <si>
    <t>Er verkürzt den Winkel und hat die nötige Ballorientierung (Blick und Körper)</t>
  </si>
  <si>
    <t>Stellungsspiel</t>
  </si>
  <si>
    <t>Er verschiebt agil und variabel</t>
  </si>
  <si>
    <t>Positionswechsel</t>
  </si>
  <si>
    <t>Skills</t>
  </si>
  <si>
    <t>Er fängt sicher und wirft präzise aus</t>
  </si>
  <si>
    <t>Auswurf</t>
  </si>
  <si>
    <t>Er findet die optimale Position (Art der Verschiebung, Winkelspiel) je nach Situation</t>
  </si>
  <si>
    <t>Er erfasst Spielsituationen frühzeitig  und kann Schüsse "lesen"/ erahnen</t>
  </si>
  <si>
    <t>Antizipation</t>
  </si>
  <si>
    <t xml:space="preserve">Er beurteilt nach dem Gewinn-Risiko-Verhältnis (Antizipieren wann Pass, Schuss o. Laufspiel) </t>
  </si>
  <si>
    <t>Er kontrolliert seinen Torraum und kann die Bälle aufnehmen</t>
  </si>
  <si>
    <t>Torraumbeherrschung</t>
  </si>
  <si>
    <t>Er hat Freude am Abwehren (Abpraller holt er mit vollem Einsatz), positive Einstellung</t>
  </si>
  <si>
    <t>Körpersprache</t>
  </si>
  <si>
    <t>Er kommuniziert aktiv und leitet seine Abwehr (Organizer)</t>
  </si>
  <si>
    <t>Kommunikation/ Leadership</t>
  </si>
  <si>
    <t>Er strahlt Sicherheit und Ruhe aus (Wall)</t>
  </si>
  <si>
    <t>Emotionskontrolle</t>
  </si>
  <si>
    <t>Er passt die Konzentration der Spielsituation an</t>
  </si>
  <si>
    <t>Konzentrationskontrolle</t>
  </si>
  <si>
    <t>Er bewegt sich schnell und gezielt</t>
  </si>
  <si>
    <t>Er nutzt seine funktionelle Beweglichkeit</t>
  </si>
  <si>
    <t>Er ist stabil und hat eine gute Körperspannung, er hat eine ausgeprägte Rumpfkraft</t>
  </si>
  <si>
    <t>Kraft</t>
  </si>
  <si>
    <t>Er ist jederzeit explosiv (Positionsspiel, Verschieben)</t>
  </si>
  <si>
    <t>(Kraft-)Ausdauer</t>
  </si>
  <si>
    <t>Spielleistung
(TTPP)</t>
  </si>
  <si>
    <r>
      <rPr>
        <b/>
        <sz val="14"/>
        <rFont val="Verdana"/>
        <family val="2"/>
      </rPr>
      <t>Spielleistung</t>
    </r>
    <r>
      <rPr>
        <b/>
        <sz val="9"/>
        <rFont val="Verdana"/>
        <family val="2"/>
      </rPr>
      <t xml:space="preserve">
</t>
    </r>
    <r>
      <rPr>
        <sz val="9"/>
        <rFont val="Verdana"/>
        <family val="2"/>
      </rPr>
      <t>Die Spielleistung kann einerseits direkt anhand der Selektion (2:2 Spielform) beurteilt werden oder anhand von Scoutingbesuchen während der Saison.
Bei der Spielleistung kann entweder eine Gesamtnote pro Selektionär (gelbe Spalte) verteilt werden oder es können vier Einzelnoten (gemäss TTPP) verteilt werden. Die vier Einzelnoten werden zu einer Gesamtnote verrechnet.
Soziale Bezugsnorm (im Vergleich zu den zur Auswahl stehenden Spielern).
Notenskala: 1-4 (1: ungenügend, 2: genügend, 3: gut, 4: sehr gut) auch halbe Noten sind möglich.</t>
    </r>
  </si>
  <si>
    <t>5/20m Sprint</t>
  </si>
  <si>
    <t>Gewicht
[kg]</t>
  </si>
  <si>
    <t>Armlänge
[cm]</t>
  </si>
  <si>
    <t>Anthropometrie</t>
  </si>
  <si>
    <t>Befindlichkeit
[1-6]</t>
  </si>
  <si>
    <t>Grösse
stehend
[cm]</t>
  </si>
  <si>
    <t>Grösse
sitzend
[cm]</t>
  </si>
  <si>
    <t>rechts
[Punkte]</t>
  </si>
  <si>
    <t>links
[Punkte]</t>
  </si>
  <si>
    <t>Leistungs-diagnostik</t>
  </si>
  <si>
    <r>
      <rPr>
        <b/>
        <sz val="14"/>
        <rFont val="Verdana"/>
        <family val="2"/>
      </rPr>
      <t>Leistungsdiagnostik</t>
    </r>
    <r>
      <rPr>
        <b/>
        <sz val="9"/>
        <rFont val="Verdana"/>
        <family val="2"/>
      </rPr>
      <t xml:space="preserve">
</t>
    </r>
    <r>
      <rPr>
        <sz val="9"/>
        <rFont val="Verdana"/>
        <family val="2"/>
      </rPr>
      <t>Gemäss Informationsdokument "PISTE Talentsichtung Athletiktests U13-U15 2024"</t>
    </r>
  </si>
  <si>
    <r>
      <rPr>
        <b/>
        <sz val="9"/>
        <rFont val="Verdana"/>
        <family val="2"/>
      </rPr>
      <t>T</t>
    </r>
    <r>
      <rPr>
        <sz val="9"/>
        <rFont val="Verdana"/>
        <family val="2"/>
      </rPr>
      <t>aktik</t>
    </r>
  </si>
  <si>
    <t>Gesamtnote</t>
  </si>
  <si>
    <t>Umfeld</t>
  </si>
  <si>
    <r>
      <t xml:space="preserve">Trainingsalter
</t>
    </r>
    <r>
      <rPr>
        <sz val="9"/>
        <rFont val="Verdana"/>
        <family val="2"/>
      </rPr>
      <t>Anzahl Saisons als lizenzierter Unihockeyspieler
Gemäss Erhebung mittels Fragebogen eintragen</t>
    </r>
  </si>
  <si>
    <t>Sportschule aktuell</t>
  </si>
  <si>
    <t>RLZ aktuell</t>
  </si>
  <si>
    <t>Sportschule nächste Saison</t>
  </si>
  <si>
    <r>
      <t xml:space="preserve">Sportschule nächste Saison 
</t>
    </r>
    <r>
      <rPr>
        <sz val="9"/>
        <rFont val="Verdana"/>
        <family val="2"/>
      </rPr>
      <t xml:space="preserve"> Absolviert nächste Saison eine Sportschule resp. Sportklasse? (fortlaufende Schule oder bereits erfolgte Anmeldung)
Gemäss Erhebung mittels Fragebogen eintragen
1=ja
0=nein</t>
    </r>
  </si>
  <si>
    <t>Talent Card aktuell</t>
  </si>
  <si>
    <r>
      <t xml:space="preserve">Talent Card aktuell
</t>
    </r>
    <r>
      <rPr>
        <sz val="9"/>
        <rFont val="Verdana"/>
        <family val="2"/>
      </rPr>
      <t xml:space="preserve"> Besitzt aktuell eine Swiss Olympic Talent Card?</t>
    </r>
    <r>
      <rPr>
        <b/>
        <sz val="9"/>
        <rFont val="Verdana"/>
        <family val="2"/>
      </rPr>
      <t xml:space="preserve">
</t>
    </r>
    <r>
      <rPr>
        <sz val="9"/>
        <rFont val="Verdana"/>
        <family val="2"/>
      </rPr>
      <t>Gemäss Erhebung mittels Fragebogen eintragen
3=National
2=Regionl
1=Lokal
0=nein</t>
    </r>
  </si>
  <si>
    <r>
      <t xml:space="preserve">RLZ aktuell
</t>
    </r>
    <r>
      <rPr>
        <sz val="9"/>
        <rFont val="Verdana"/>
        <family val="2"/>
      </rPr>
      <t>Trainiert aktuell in einem RLZ?</t>
    </r>
    <r>
      <rPr>
        <b/>
        <sz val="9"/>
        <rFont val="Verdana"/>
        <family val="2"/>
      </rPr>
      <t xml:space="preserve">
</t>
    </r>
    <r>
      <rPr>
        <sz val="9"/>
        <rFont val="Verdana"/>
        <family val="2"/>
      </rPr>
      <t>Gemäss Erhebung mittels Fragebogen eintragen
1=ja
0=nein</t>
    </r>
  </si>
  <si>
    <r>
      <t xml:space="preserve">Sportschule aktuell
</t>
    </r>
    <r>
      <rPr>
        <sz val="9"/>
        <rFont val="Verdana"/>
        <family val="2"/>
      </rPr>
      <t>Befindet sich aktuell in einer Sportschule resp. Sportklasse?
Gemäss Erhebung mittels Fragebogen eintragen
1=ja
0=nein</t>
    </r>
  </si>
  <si>
    <t>rechts
[Anzahl]</t>
  </si>
  <si>
    <t>Richtungswechsel 180°</t>
  </si>
  <si>
    <t>Einbeinige Sprünge seitlich</t>
  </si>
  <si>
    <t>links
[Anzahl]</t>
  </si>
  <si>
    <t>Einbeiniger Sprung vorwärts</t>
  </si>
  <si>
    <t>rechts
[cm]</t>
  </si>
  <si>
    <t>links
[cm]</t>
  </si>
  <si>
    <t>Einbeiniger Sprung mit Rotation</t>
  </si>
  <si>
    <t>Medizinball Rotationswürfe</t>
  </si>
  <si>
    <t>30m
rechts
[ss.""]</t>
  </si>
  <si>
    <t>30m
links
[ss.""]</t>
  </si>
  <si>
    <t>M</t>
  </si>
  <si>
    <t>U13 Männer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</si>
</sst>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ss]"/>
  </numFmts>
  <fonts count="29">
    <font>
      <sz val="10"/>
      <name val="Arial"/>
    </font>
    <font>
      <sz val="8"/>
      <name val="Arial"/>
      <family val="2"/>
    </font>
    <font>
      <sz val="9"/>
      <name val="Verdana"/>
      <family val="2"/>
    </font>
    <font>
      <b/>
      <sz val="9"/>
      <name val="Verdana"/>
      <family val="2"/>
    </font>
    <font>
      <i/>
      <sz val="9"/>
      <name val="Verdana"/>
      <family val="2"/>
    </font>
    <font>
      <b/>
      <sz val="11"/>
      <color indexed="9"/>
      <name val="Verdana"/>
      <family val="2"/>
    </font>
    <font>
      <b/>
      <sz val="12"/>
      <color indexed="9"/>
      <name val="Verdana"/>
      <family val="2"/>
    </font>
    <font>
      <b/>
      <sz val="12"/>
      <name val="Verdana"/>
      <family val="2"/>
    </font>
    <font>
      <b/>
      <sz val="10"/>
      <name val="Arial"/>
      <family val="2"/>
    </font>
    <font>
      <b/>
      <sz val="8"/>
      <name val="Arial"/>
      <family val="2"/>
    </font>
    <font>
      <sz val="8"/>
      <name val="Arial"/>
      <family val="2"/>
    </font>
    <font>
      <sz val="10"/>
      <name val="Arial"/>
      <family val="2"/>
    </font>
    <font>
      <sz val="9"/>
      <color rgb="FF99CCFF"/>
      <name val="Verdana"/>
      <family val="2"/>
    </font>
    <font>
      <b/>
      <sz val="14"/>
      <name val="Verdana"/>
      <family val="2"/>
    </font>
    <font>
      <i/>
      <sz val="9"/>
      <color rgb="FFFF0000"/>
      <name val="Verdana"/>
      <family val="2"/>
    </font>
    <font>
      <i/>
      <sz val="10"/>
      <color rgb="FFFF0000"/>
      <name val="Arial"/>
      <family val="2"/>
    </font>
    <font>
      <i/>
      <sz val="8"/>
      <color rgb="FFFF0000"/>
      <name val="Arial"/>
      <family val="2"/>
    </font>
    <font>
      <sz val="10"/>
      <color theme="0"/>
      <name val="Arial"/>
      <family val="2"/>
    </font>
    <font>
      <sz val="11"/>
      <color theme="1"/>
      <name val="Calibri"/>
      <family val="2"/>
      <scheme val="minor"/>
    </font>
    <font>
      <b/>
      <sz val="24"/>
      <color theme="1"/>
      <name val="Arial"/>
      <family val="2"/>
    </font>
    <font>
      <b/>
      <sz val="11"/>
      <color theme="1"/>
      <name val="Arial"/>
      <family val="2"/>
    </font>
    <font>
      <b/>
      <sz val="14"/>
      <color theme="1"/>
      <name val="Arial"/>
      <family val="2"/>
    </font>
    <font>
      <sz val="24"/>
      <color theme="1"/>
      <name val="Arial"/>
      <family val="2"/>
    </font>
    <font>
      <b/>
      <sz val="11"/>
      <color theme="1"/>
      <name val="Calibri"/>
      <family val="2"/>
      <scheme val="minor"/>
    </font>
    <font>
      <sz val="48"/>
      <color theme="1"/>
      <name val="Arial"/>
      <family val="2"/>
    </font>
    <font>
      <b/>
      <sz val="12"/>
      <color theme="1"/>
      <name val="Arial"/>
      <family val="2"/>
    </font>
    <font>
      <sz val="10.5"/>
      <color theme="1"/>
      <name val="Arial"/>
      <family val="2"/>
    </font>
    <font>
      <sz val="11"/>
      <color theme="1"/>
      <name val="Arial"/>
      <family val="2"/>
    </font>
    <font>
      <b/>
      <sz val="9"/>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99CCFF"/>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53">
    <border>
      <left/>
      <right/>
      <top/>
      <bottom/>
      <diagonal/>
    </border>
    <border>
      <left style="medium">
        <color indexed="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right style="thin">
        <color indexed="64"/>
      </right>
      <top/>
      <bottom/>
      <diagonal/>
    </border>
    <border>
      <left style="thin">
        <color indexed="64"/>
      </left>
      <right style="medium">
        <color indexed="9"/>
      </right>
      <top/>
      <bottom/>
      <diagonal/>
    </border>
    <border>
      <left style="medium">
        <color indexed="9"/>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9"/>
      </top>
      <bottom style="medium">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18" fillId="0" borderId="0"/>
  </cellStyleXfs>
  <cellXfs count="178">
    <xf numFmtId="0" fontId="0" fillId="0" borderId="0" xfId="0"/>
    <xf numFmtId="0" fontId="2" fillId="0" borderId="0" xfId="0" applyFont="1"/>
    <xf numFmtId="0" fontId="2" fillId="0" borderId="0" xfId="0" applyFont="1" applyAlignment="1">
      <alignment wrapText="1"/>
    </xf>
    <xf numFmtId="0" fontId="3" fillId="0" borderId="0" xfId="0" applyFont="1" applyAlignment="1">
      <alignment textRotation="90" wrapText="1"/>
    </xf>
    <xf numFmtId="0" fontId="3" fillId="0" borderId="0" xfId="0" applyFont="1" applyAlignment="1">
      <alignment horizontal="left" vertical="center" wrapText="1"/>
    </xf>
    <xf numFmtId="0" fontId="2" fillId="2" borderId="0" xfId="0" applyFont="1" applyFill="1"/>
    <xf numFmtId="0" fontId="2" fillId="2" borderId="1" xfId="0" applyFont="1" applyFill="1" applyBorder="1"/>
    <xf numFmtId="0" fontId="3" fillId="2" borderId="0" xfId="0" applyFont="1" applyFill="1" applyAlignment="1">
      <alignment horizontal="left" vertical="center" wrapText="1"/>
    </xf>
    <xf numFmtId="0" fontId="3" fillId="2" borderId="0" xfId="0" applyFont="1" applyFill="1" applyAlignment="1">
      <alignment textRotation="90" wrapText="1"/>
    </xf>
    <xf numFmtId="0" fontId="5" fillId="2" borderId="0" xfId="0" applyFont="1" applyFill="1" applyAlignment="1">
      <alignment vertical="center" wrapText="1"/>
    </xf>
    <xf numFmtId="0" fontId="6" fillId="2" borderId="0" xfId="0" applyFont="1" applyFill="1" applyAlignment="1">
      <alignment horizontal="left" vertical="center" wrapText="1"/>
    </xf>
    <xf numFmtId="0" fontId="5" fillId="3" borderId="0" xfId="0" applyFont="1" applyFill="1" applyAlignment="1">
      <alignment vertical="center" wrapText="1"/>
    </xf>
    <xf numFmtId="0" fontId="2" fillId="3" borderId="0" xfId="0" applyFont="1" applyFill="1"/>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textRotation="90" wrapText="1"/>
      <protection locked="0"/>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textRotation="90" wrapText="1"/>
      <protection locked="0"/>
    </xf>
    <xf numFmtId="0" fontId="2" fillId="4" borderId="2" xfId="0" applyFont="1" applyFill="1" applyBorder="1" applyProtection="1">
      <protection locked="0"/>
    </xf>
    <xf numFmtId="0" fontId="2" fillId="0" borderId="0" xfId="0" applyFont="1" applyProtection="1">
      <protection locked="0"/>
    </xf>
    <xf numFmtId="0" fontId="3" fillId="2" borderId="4" xfId="0" applyFont="1" applyFill="1" applyBorder="1" applyAlignment="1">
      <alignment horizontal="left" wrapText="1"/>
    </xf>
    <xf numFmtId="0" fontId="8" fillId="0" borderId="2" xfId="0" applyFont="1" applyBorder="1"/>
    <xf numFmtId="2" fontId="9" fillId="5" borderId="2" xfId="0" applyNumberFormat="1" applyFont="1" applyFill="1" applyBorder="1" applyAlignment="1">
      <alignment horizontal="center"/>
    </xf>
    <xf numFmtId="0" fontId="0" fillId="0" borderId="6" xfId="0" applyBorder="1"/>
    <xf numFmtId="0" fontId="0" fillId="6" borderId="7" xfId="0" applyFill="1" applyBorder="1"/>
    <xf numFmtId="0" fontId="0" fillId="0" borderId="9" xfId="0" applyBorder="1"/>
    <xf numFmtId="0" fontId="8" fillId="0" borderId="10" xfId="0" applyFont="1" applyBorder="1"/>
    <xf numFmtId="0" fontId="0" fillId="6" borderId="2" xfId="0" applyFill="1" applyBorder="1"/>
    <xf numFmtId="0" fontId="11" fillId="0" borderId="0" xfId="0" applyFont="1"/>
    <xf numFmtId="0" fontId="3" fillId="6" borderId="4" xfId="0" applyFont="1" applyFill="1" applyBorder="1" applyAlignment="1">
      <alignment horizontal="left" wrapText="1"/>
    </xf>
    <xf numFmtId="0" fontId="3" fillId="2" borderId="3" xfId="0" applyFont="1" applyFill="1" applyBorder="1" applyAlignment="1">
      <alignment horizontal="left" vertical="center" wrapText="1"/>
    </xf>
    <xf numFmtId="0" fontId="3" fillId="2" borderId="11" xfId="0" applyFont="1" applyFill="1" applyBorder="1" applyAlignment="1">
      <alignment textRotation="90" wrapText="1"/>
    </xf>
    <xf numFmtId="0" fontId="3" fillId="2" borderId="2" xfId="0" applyFont="1" applyFill="1" applyBorder="1" applyAlignment="1">
      <alignment textRotation="90" wrapText="1"/>
    </xf>
    <xf numFmtId="0" fontId="2" fillId="6" borderId="2" xfId="0" applyFont="1" applyFill="1" applyBorder="1"/>
    <xf numFmtId="2" fontId="2" fillId="6" borderId="2" xfId="0" applyNumberFormat="1" applyFont="1" applyFill="1" applyBorder="1"/>
    <xf numFmtId="0" fontId="3" fillId="2" borderId="1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2" fillId="7" borderId="2" xfId="0" applyFont="1" applyFill="1" applyBorder="1" applyProtection="1">
      <protection locked="0"/>
    </xf>
    <xf numFmtId="0" fontId="10" fillId="7" borderId="7" xfId="0" applyFont="1" applyFill="1" applyBorder="1" applyAlignment="1" applyProtection="1">
      <alignment horizontal="center"/>
      <protection locked="0"/>
    </xf>
    <xf numFmtId="0" fontId="0" fillId="7" borderId="2" xfId="0" applyFill="1" applyBorder="1" applyProtection="1">
      <protection locked="0"/>
    </xf>
    <xf numFmtId="0" fontId="3" fillId="2" borderId="2" xfId="0" applyFont="1" applyFill="1" applyBorder="1" applyAlignment="1">
      <alignment horizontal="left" wrapText="1"/>
    </xf>
    <xf numFmtId="2" fontId="9" fillId="0" borderId="10" xfId="0" applyNumberFormat="1" applyFont="1" applyBorder="1" applyAlignment="1">
      <alignment horizontal="center"/>
    </xf>
    <xf numFmtId="2" fontId="0" fillId="6" borderId="2" xfId="0" applyNumberFormat="1" applyFill="1" applyBorder="1"/>
    <xf numFmtId="0" fontId="2" fillId="2" borderId="0" xfId="0" applyFont="1" applyFill="1" applyAlignment="1">
      <alignment wrapText="1"/>
    </xf>
    <xf numFmtId="0" fontId="3" fillId="2" borderId="15" xfId="0" applyFont="1" applyFill="1" applyBorder="1" applyAlignment="1">
      <alignment horizontal="center" textRotation="90" wrapText="1"/>
    </xf>
    <xf numFmtId="0" fontId="2" fillId="2" borderId="19" xfId="0" applyFont="1" applyFill="1" applyBorder="1"/>
    <xf numFmtId="0" fontId="3" fillId="2" borderId="19" xfId="0" applyFont="1" applyFill="1" applyBorder="1" applyAlignment="1">
      <alignment horizontal="center" textRotation="90" wrapText="1"/>
    </xf>
    <xf numFmtId="0" fontId="2" fillId="2" borderId="20" xfId="0" applyFont="1" applyFill="1" applyBorder="1" applyAlignment="1">
      <alignment horizontal="center" textRotation="90" wrapText="1"/>
    </xf>
    <xf numFmtId="0" fontId="2" fillId="2" borderId="21" xfId="0" applyFont="1" applyFill="1" applyBorder="1" applyAlignment="1">
      <alignment horizontal="center" textRotation="90" wrapText="1"/>
    </xf>
    <xf numFmtId="0" fontId="3" fillId="2" borderId="20" xfId="0" applyFont="1" applyFill="1" applyBorder="1" applyAlignment="1">
      <alignment textRotation="90" wrapText="1"/>
    </xf>
    <xf numFmtId="0" fontId="3" fillId="2" borderId="22" xfId="0"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3" fillId="2" borderId="22" xfId="0" applyFont="1" applyFill="1" applyBorder="1"/>
    <xf numFmtId="0" fontId="3" fillId="2" borderId="19" xfId="0" applyFont="1" applyFill="1" applyBorder="1" applyAlignment="1">
      <alignment horizontal="center"/>
    </xf>
    <xf numFmtId="0" fontId="4" fillId="4" borderId="0" xfId="0" applyFont="1" applyFill="1" applyAlignment="1">
      <alignment horizontal="center"/>
    </xf>
    <xf numFmtId="0" fontId="4" fillId="4" borderId="18" xfId="0" applyFont="1" applyFill="1" applyBorder="1" applyAlignment="1">
      <alignment horizontal="center"/>
    </xf>
    <xf numFmtId="0" fontId="3" fillId="2" borderId="19" xfId="0" applyFont="1" applyFill="1" applyBorder="1"/>
    <xf numFmtId="0" fontId="12" fillId="2" borderId="0" xfId="0" applyFont="1" applyFill="1"/>
    <xf numFmtId="0" fontId="3" fillId="2" borderId="2" xfId="0" applyFont="1" applyFill="1" applyBorder="1" applyAlignment="1">
      <alignment horizontal="left" vertical="center" wrapText="1"/>
    </xf>
    <xf numFmtId="0" fontId="3" fillId="2" borderId="16" xfId="0" applyFont="1" applyFill="1" applyBorder="1" applyAlignment="1">
      <alignment horizontal="center" textRotation="90" wrapText="1"/>
    </xf>
    <xf numFmtId="0" fontId="2" fillId="2" borderId="4" xfId="0" applyFont="1" applyFill="1" applyBorder="1" applyAlignment="1">
      <alignment horizontal="left" wrapText="1"/>
    </xf>
    <xf numFmtId="2" fontId="0" fillId="5" borderId="2" xfId="0" applyNumberFormat="1" applyFill="1" applyBorder="1" applyProtection="1">
      <protection locked="0"/>
    </xf>
    <xf numFmtId="2" fontId="11" fillId="0" borderId="0" xfId="0" applyNumberFormat="1" applyFont="1"/>
    <xf numFmtId="2" fontId="0" fillId="0" borderId="0" xfId="0" applyNumberFormat="1"/>
    <xf numFmtId="0" fontId="4" fillId="5" borderId="0" xfId="0" applyFont="1" applyFill="1" applyAlignment="1">
      <alignment horizontal="center"/>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15" xfId="0" applyFont="1" applyFill="1" applyBorder="1" applyAlignment="1">
      <alignment horizontal="center"/>
    </xf>
    <xf numFmtId="2" fontId="10" fillId="5" borderId="2" xfId="0" applyNumberFormat="1" applyFont="1" applyFill="1" applyBorder="1" applyAlignment="1">
      <alignment horizontal="center"/>
    </xf>
    <xf numFmtId="165" fontId="0" fillId="0" borderId="0" xfId="0" applyNumberFormat="1"/>
    <xf numFmtId="0" fontId="14" fillId="4" borderId="2" xfId="0" applyFont="1" applyFill="1" applyBorder="1" applyProtection="1">
      <protection locked="0"/>
    </xf>
    <xf numFmtId="0" fontId="14" fillId="6" borderId="2" xfId="0" applyFont="1" applyFill="1" applyBorder="1"/>
    <xf numFmtId="2" fontId="14" fillId="6" borderId="2" xfId="0" applyNumberFormat="1" applyFont="1" applyFill="1" applyBorder="1"/>
    <xf numFmtId="0" fontId="15" fillId="6" borderId="2" xfId="0" applyFont="1" applyFill="1" applyBorder="1"/>
    <xf numFmtId="0" fontId="15" fillId="7" borderId="2" xfId="0" applyFont="1" applyFill="1" applyBorder="1" applyProtection="1">
      <protection locked="0"/>
    </xf>
    <xf numFmtId="2" fontId="15" fillId="5" borderId="2" xfId="0" applyNumberFormat="1" applyFont="1" applyFill="1" applyBorder="1" applyProtection="1">
      <protection locked="0"/>
    </xf>
    <xf numFmtId="2" fontId="15" fillId="6" borderId="2" xfId="0" applyNumberFormat="1" applyFont="1" applyFill="1" applyBorder="1"/>
    <xf numFmtId="0" fontId="15" fillId="0" borderId="0" xfId="0" applyFont="1"/>
    <xf numFmtId="2" fontId="15" fillId="0" borderId="0" xfId="0" applyNumberFormat="1" applyFont="1"/>
    <xf numFmtId="0" fontId="14" fillId="2" borderId="4" xfId="0" applyFont="1" applyFill="1" applyBorder="1" applyAlignment="1">
      <alignment horizontal="left" wrapText="1"/>
    </xf>
    <xf numFmtId="0" fontId="14" fillId="7" borderId="2" xfId="0" applyFont="1" applyFill="1" applyBorder="1" applyProtection="1">
      <protection locked="0"/>
    </xf>
    <xf numFmtId="0" fontId="15" fillId="6" borderId="7" xfId="0" applyFont="1" applyFill="1" applyBorder="1"/>
    <xf numFmtId="164" fontId="1" fillId="0" borderId="13" xfId="0" applyNumberFormat="1" applyFont="1" applyBorder="1" applyAlignment="1">
      <alignment horizontal="center" vertical="top" wrapText="1"/>
    </xf>
    <xf numFmtId="164" fontId="1" fillId="0" borderId="14" xfId="0" applyNumberFormat="1" applyFont="1" applyBorder="1" applyAlignment="1">
      <alignment horizontal="center" vertical="top" wrapText="1"/>
    </xf>
    <xf numFmtId="0" fontId="17" fillId="0" borderId="0" xfId="0" applyFont="1"/>
    <xf numFmtId="0" fontId="18" fillId="0" borderId="0" xfId="1"/>
    <xf numFmtId="0" fontId="20" fillId="0" borderId="35" xfId="1" applyFont="1" applyBorder="1"/>
    <xf numFmtId="0" fontId="20" fillId="0" borderId="4" xfId="1" applyFont="1" applyBorder="1"/>
    <xf numFmtId="0" fontId="23" fillId="0" borderId="0" xfId="1" applyFont="1"/>
    <xf numFmtId="0" fontId="26" fillId="9" borderId="11" xfId="1" applyFont="1" applyFill="1" applyBorder="1"/>
    <xf numFmtId="0" fontId="26" fillId="9" borderId="2" xfId="1" applyFont="1" applyFill="1" applyBorder="1"/>
    <xf numFmtId="0" fontId="26" fillId="10" borderId="2" xfId="1" applyFont="1" applyFill="1" applyBorder="1"/>
    <xf numFmtId="0" fontId="18" fillId="0" borderId="41" xfId="1" applyBorder="1"/>
    <xf numFmtId="0" fontId="18" fillId="0" borderId="31" xfId="1" applyBorder="1"/>
    <xf numFmtId="0" fontId="20" fillId="0" borderId="42" xfId="1" applyFont="1" applyBorder="1"/>
    <xf numFmtId="0" fontId="27" fillId="0" borderId="0" xfId="1" applyFont="1"/>
    <xf numFmtId="0" fontId="27" fillId="0" borderId="42" xfId="1" quotePrefix="1" applyFont="1" applyBorder="1"/>
    <xf numFmtId="0" fontId="27" fillId="0" borderId="43" xfId="1" quotePrefix="1" applyFont="1" applyBorder="1"/>
    <xf numFmtId="0" fontId="27" fillId="0" borderId="44" xfId="1" applyFont="1" applyBorder="1"/>
    <xf numFmtId="0" fontId="23" fillId="0" borderId="45" xfId="1" applyFont="1" applyBorder="1"/>
    <xf numFmtId="2" fontId="1" fillId="0" borderId="3"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2" fontId="1" fillId="0" borderId="14" xfId="0" applyNumberFormat="1" applyFont="1" applyBorder="1" applyAlignment="1">
      <alignment horizontal="center" vertical="top" wrapText="1"/>
    </xf>
    <xf numFmtId="2" fontId="1" fillId="0" borderId="12" xfId="0" applyNumberFormat="1" applyFont="1" applyBorder="1" applyAlignment="1">
      <alignment horizontal="center" vertical="top" wrapText="1"/>
    </xf>
    <xf numFmtId="0" fontId="16" fillId="7" borderId="47" xfId="0" applyFont="1" applyFill="1" applyBorder="1" applyAlignment="1" applyProtection="1">
      <alignment horizontal="center"/>
      <protection locked="0"/>
    </xf>
    <xf numFmtId="0" fontId="16" fillId="7" borderId="8" xfId="0" applyFont="1" applyFill="1" applyBorder="1" applyAlignment="1" applyProtection="1">
      <alignment horizontal="center"/>
      <protection locked="0"/>
    </xf>
    <xf numFmtId="1" fontId="16" fillId="7" borderId="8"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0" fontId="1" fillId="6" borderId="7" xfId="0" applyFont="1" applyFill="1" applyBorder="1" applyAlignment="1">
      <alignment horizontal="center"/>
    </xf>
    <xf numFmtId="0" fontId="10" fillId="6" borderId="7" xfId="0" applyFont="1" applyFill="1" applyBorder="1" applyAlignment="1">
      <alignment horizontal="center"/>
    </xf>
    <xf numFmtId="164" fontId="1" fillId="7" borderId="7" xfId="0" applyNumberFormat="1" applyFont="1" applyFill="1" applyBorder="1" applyAlignment="1" applyProtection="1">
      <alignment horizontal="center"/>
      <protection locked="0"/>
    </xf>
    <xf numFmtId="0" fontId="1" fillId="6" borderId="48" xfId="0" applyFont="1" applyFill="1" applyBorder="1" applyAlignment="1">
      <alignment horizontal="center"/>
    </xf>
    <xf numFmtId="164" fontId="16" fillId="7" borderId="49" xfId="0" applyNumberFormat="1" applyFont="1" applyFill="1" applyBorder="1" applyAlignment="1" applyProtection="1">
      <alignment horizontal="center"/>
      <protection locked="0"/>
    </xf>
    <xf numFmtId="0" fontId="1" fillId="6" borderId="49" xfId="0" applyFont="1" applyFill="1" applyBorder="1" applyAlignment="1">
      <alignment horizontal="center"/>
    </xf>
    <xf numFmtId="0" fontId="16" fillId="7" borderId="49" xfId="0" applyFont="1" applyFill="1" applyBorder="1" applyAlignment="1" applyProtection="1">
      <alignment horizontal="center"/>
      <protection locked="0"/>
    </xf>
    <xf numFmtId="0" fontId="1" fillId="6" borderId="50" xfId="0" applyFont="1" applyFill="1" applyBorder="1" applyAlignment="1">
      <alignment horizontal="center"/>
    </xf>
    <xf numFmtId="1" fontId="16" fillId="7" borderId="49" xfId="0" applyNumberFormat="1" applyFont="1" applyFill="1" applyBorder="1" applyAlignment="1" applyProtection="1">
      <alignment horizontal="center"/>
      <protection locked="0"/>
    </xf>
    <xf numFmtId="0" fontId="1" fillId="6" borderId="51" xfId="0" applyFont="1" applyFill="1" applyBorder="1" applyAlignment="1">
      <alignment horizontal="center"/>
    </xf>
    <xf numFmtId="0" fontId="10" fillId="6" borderId="49" xfId="0" applyFont="1" applyFill="1" applyBorder="1" applyAlignment="1">
      <alignment horizontal="center"/>
    </xf>
    <xf numFmtId="0" fontId="1" fillId="6" borderId="52" xfId="0" applyFont="1" applyFill="1" applyBorder="1" applyAlignment="1">
      <alignment horizontal="center"/>
    </xf>
    <xf numFmtId="2" fontId="1" fillId="5" borderId="2" xfId="0" applyNumberFormat="1" applyFont="1" applyFill="1" applyBorder="1" applyAlignment="1">
      <alignment horizontal="center"/>
    </xf>
    <xf numFmtId="2" fontId="1" fillId="0" borderId="13" xfId="0" applyNumberFormat="1" applyFont="1" applyBorder="1" applyAlignment="1">
      <alignment horizontal="center" vertical="top" wrapText="1"/>
    </xf>
    <xf numFmtId="0" fontId="7" fillId="3" borderId="0" xfId="0" applyFont="1" applyFill="1" applyAlignment="1">
      <alignment horizontal="left" vertical="center" wrapText="1"/>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2" fillId="4" borderId="25" xfId="0" applyFont="1" applyFill="1" applyBorder="1" applyAlignment="1">
      <alignment horizontal="left" vertical="center"/>
    </xf>
    <xf numFmtId="0" fontId="2" fillId="4" borderId="29" xfId="0" applyFont="1" applyFill="1" applyBorder="1" applyAlignment="1">
      <alignment horizontal="left" vertical="center"/>
    </xf>
    <xf numFmtId="0" fontId="2" fillId="4" borderId="26" xfId="0" applyFont="1" applyFill="1" applyBorder="1" applyAlignment="1">
      <alignment horizontal="left" vertical="center"/>
    </xf>
    <xf numFmtId="0" fontId="3" fillId="2" borderId="3" xfId="0" applyFont="1" applyFill="1" applyBorder="1" applyAlignment="1">
      <alignment horizontal="center" textRotation="90" wrapText="1"/>
    </xf>
    <xf numFmtId="0" fontId="0" fillId="0" borderId="5" xfId="0" applyBorder="1" applyAlignment="1">
      <alignment horizontal="center" wrapText="1"/>
    </xf>
    <xf numFmtId="0" fontId="3" fillId="2" borderId="3" xfId="0" applyFont="1" applyFill="1" applyBorder="1" applyAlignment="1" applyProtection="1">
      <alignment horizontal="left" textRotation="90" wrapText="1"/>
      <protection locked="0"/>
    </xf>
    <xf numFmtId="0" fontId="3" fillId="2" borderId="12" xfId="0" applyFont="1" applyFill="1" applyBorder="1" applyAlignment="1" applyProtection="1">
      <alignment horizontal="left" textRotation="90" wrapText="1"/>
      <protection locked="0"/>
    </xf>
    <xf numFmtId="0" fontId="3" fillId="2" borderId="5" xfId="0" applyFont="1" applyFill="1" applyBorder="1" applyAlignment="1" applyProtection="1">
      <alignment horizontal="left" textRotation="90" wrapText="1"/>
      <protection locked="0"/>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0" fillId="0" borderId="28" xfId="0" applyBorder="1"/>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0" fillId="0" borderId="33" xfId="1" applyFont="1" applyBorder="1"/>
    <xf numFmtId="0" fontId="18" fillId="0" borderId="34" xfId="1" applyBorder="1"/>
    <xf numFmtId="0" fontId="19" fillId="8" borderId="30" xfId="1" applyFont="1" applyFill="1" applyBorder="1" applyAlignment="1">
      <alignment horizontal="left"/>
    </xf>
    <xf numFmtId="0" fontId="20" fillId="8" borderId="31" xfId="1" applyFont="1" applyFill="1" applyBorder="1" applyAlignment="1">
      <alignment horizontal="left"/>
    </xf>
    <xf numFmtId="0" fontId="20" fillId="8" borderId="32" xfId="1" applyFont="1" applyFill="1" applyBorder="1" applyAlignment="1">
      <alignment horizontal="left"/>
    </xf>
    <xf numFmtId="0" fontId="21" fillId="0" borderId="3" xfId="1" applyFont="1" applyBorder="1" applyAlignment="1">
      <alignment horizontal="left"/>
    </xf>
    <xf numFmtId="0" fontId="18" fillId="0" borderId="12" xfId="1" applyBorder="1" applyAlignment="1">
      <alignment horizontal="left"/>
    </xf>
    <xf numFmtId="0" fontId="20" fillId="0" borderId="3" xfId="1" applyFont="1" applyBorder="1" applyAlignment="1">
      <alignment horizontal="left"/>
    </xf>
    <xf numFmtId="0" fontId="18" fillId="0" borderId="5" xfId="1" applyBorder="1" applyAlignment="1">
      <alignment horizontal="left"/>
    </xf>
    <xf numFmtId="0" fontId="21" fillId="0" borderId="12" xfId="1" applyFont="1" applyBorder="1" applyAlignment="1">
      <alignment horizontal="left"/>
    </xf>
    <xf numFmtId="0" fontId="21" fillId="0" borderId="5" xfId="1" applyFont="1" applyBorder="1" applyAlignment="1">
      <alignment horizontal="left"/>
    </xf>
    <xf numFmtId="0" fontId="22" fillId="0" borderId="3" xfId="1" applyFont="1" applyBorder="1" applyAlignment="1">
      <alignment horizontal="left"/>
    </xf>
    <xf numFmtId="0" fontId="24" fillId="9" borderId="36" xfId="1" applyFont="1" applyFill="1" applyBorder="1" applyAlignment="1">
      <alignment horizontal="center" vertical="center"/>
    </xf>
    <xf numFmtId="0" fontId="24" fillId="9" borderId="38" xfId="1" applyFont="1" applyFill="1" applyBorder="1" applyAlignment="1">
      <alignment horizontal="center" vertical="center"/>
    </xf>
    <xf numFmtId="0" fontId="25" fillId="9" borderId="2" xfId="1" applyFont="1" applyFill="1" applyBorder="1" applyAlignment="1">
      <alignment horizontal="center" vertical="center" textRotation="90" wrapText="1"/>
    </xf>
    <xf numFmtId="0" fontId="25" fillId="9" borderId="2" xfId="1" applyFont="1" applyFill="1" applyBorder="1" applyAlignment="1">
      <alignment horizontal="center" vertical="center" textRotation="90"/>
    </xf>
    <xf numFmtId="0" fontId="27" fillId="9" borderId="37" xfId="1" applyFont="1" applyFill="1" applyBorder="1"/>
    <xf numFmtId="0" fontId="27" fillId="9" borderId="39" xfId="1" applyFont="1" applyFill="1" applyBorder="1"/>
    <xf numFmtId="0" fontId="27" fillId="9" borderId="40" xfId="1" applyFont="1" applyFill="1" applyBorder="1"/>
    <xf numFmtId="0" fontId="24" fillId="10" borderId="2" xfId="1" applyFont="1" applyFill="1" applyBorder="1" applyAlignment="1">
      <alignment horizontal="center" vertical="center"/>
    </xf>
    <xf numFmtId="0" fontId="25" fillId="10" borderId="2" xfId="1" applyFont="1" applyFill="1" applyBorder="1" applyAlignment="1">
      <alignment horizontal="center" vertical="center" textRotation="90" wrapText="1"/>
    </xf>
    <xf numFmtId="0" fontId="25" fillId="10" borderId="2" xfId="1" applyFont="1" applyFill="1" applyBorder="1" applyAlignment="1">
      <alignment horizontal="center" vertical="center" textRotation="90"/>
    </xf>
    <xf numFmtId="0" fontId="27" fillId="10" borderId="37" xfId="1" applyFont="1" applyFill="1" applyBorder="1"/>
    <xf numFmtId="0" fontId="27" fillId="10" borderId="39" xfId="1" applyFont="1" applyFill="1" applyBorder="1"/>
    <xf numFmtId="0" fontId="27" fillId="10" borderId="40" xfId="1" applyFont="1" applyFill="1" applyBorder="1"/>
    <xf numFmtId="0" fontId="24" fillId="9" borderId="2" xfId="1" applyFont="1" applyFill="1" applyBorder="1" applyAlignment="1">
      <alignment horizontal="center" vertical="center"/>
    </xf>
    <xf numFmtId="0" fontId="20" fillId="9" borderId="11" xfId="1" applyFont="1" applyFill="1" applyBorder="1" applyAlignment="1">
      <alignment horizontal="center" vertical="center" textRotation="90" wrapText="1"/>
    </xf>
    <xf numFmtId="0" fontId="27" fillId="9" borderId="2" xfId="1" applyFont="1" applyFill="1" applyBorder="1" applyAlignment="1">
      <alignment horizontal="center" vertical="center" textRotation="90"/>
    </xf>
    <xf numFmtId="0" fontId="27" fillId="9" borderId="46" xfId="1" applyFont="1" applyFill="1" applyBorder="1"/>
    <xf numFmtId="2" fontId="8" fillId="0" borderId="3" xfId="0" applyNumberFormat="1" applyFont="1" applyBorder="1" applyAlignment="1">
      <alignment horizontal="center"/>
    </xf>
    <xf numFmtId="2" fontId="8" fillId="0" borderId="12" xfId="0" applyNumberFormat="1" applyFont="1" applyBorder="1" applyAlignment="1">
      <alignment horizontal="center"/>
    </xf>
    <xf numFmtId="2" fontId="8" fillId="0" borderId="5" xfId="0" applyNumberFormat="1" applyFont="1" applyBorder="1" applyAlignment="1">
      <alignment horizontal="center"/>
    </xf>
    <xf numFmtId="2" fontId="28" fillId="0" borderId="3" xfId="0" applyNumberFormat="1" applyFont="1" applyBorder="1" applyAlignment="1">
      <alignment horizontal="center"/>
    </xf>
    <xf numFmtId="2" fontId="28" fillId="0" borderId="12" xfId="0" applyNumberFormat="1" applyFont="1" applyBorder="1" applyAlignment="1">
      <alignment horizontal="center"/>
    </xf>
    <xf numFmtId="2" fontId="28" fillId="0" borderId="5" xfId="0" applyNumberFormat="1" applyFont="1" applyBorder="1" applyAlignment="1">
      <alignment horizontal="center"/>
    </xf>
    <xf numFmtId="0" fontId="3" fillId="2" borderId="2" xfId="0" applyFont="1" applyFill="1" applyBorder="1" applyAlignment="1">
      <alignment horizontal="center" vertical="center" wrapText="1"/>
    </xf>
    <xf numFmtId="0" fontId="0" fillId="0" borderId="2" xfId="0" applyBorder="1"/>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895350</xdr:colOff>
      <xdr:row>0</xdr:row>
      <xdr:rowOff>28575</xdr:rowOff>
    </xdr:from>
    <xdr:to>
      <xdr:col>8</xdr:col>
      <xdr:colOff>400050</xdr:colOff>
      <xdr:row>0</xdr:row>
      <xdr:rowOff>790575</xdr:rowOff>
    </xdr:to>
    <xdr:pic>
      <xdr:nvPicPr>
        <xdr:cNvPr id="2202" name="Picture 2" descr="SO_1_01_cmyk_100mm_300dpi_2366[1]">
          <a:extLst>
            <a:ext uri="{FF2B5EF4-FFF2-40B4-BE49-F238E27FC236}">
              <a16:creationId xmlns:a16="http://schemas.microsoft.com/office/drawing/2014/main" id="{00000000-0008-0000-0000-00009A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285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29"/>
  <sheetViews>
    <sheetView showGridLines="0" workbookViewId="0">
      <selection activeCell="E21" sqref="E21"/>
    </sheetView>
  </sheetViews>
  <sheetFormatPr baseColWidth="10" defaultRowHeight="11.25"/>
  <cols>
    <col min="1" max="1" width="2.140625" style="1" customWidth="1"/>
    <col min="2" max="2" width="13.140625" style="1" customWidth="1"/>
    <col min="3" max="3" width="12.5703125" style="1" customWidth="1"/>
    <col min="4" max="9" width="15.7109375" style="1" customWidth="1"/>
    <col min="10" max="16384" width="11.42578125" style="1"/>
  </cols>
  <sheetData>
    <row r="1" spans="1:12" ht="69.75" customHeight="1">
      <c r="A1" s="122" t="s">
        <v>17</v>
      </c>
      <c r="B1" s="122"/>
      <c r="C1" s="122"/>
      <c r="D1" s="122"/>
      <c r="E1" s="122"/>
      <c r="F1" s="122"/>
      <c r="G1" s="122"/>
      <c r="H1" s="11"/>
      <c r="I1" s="12"/>
    </row>
    <row r="2" spans="1:12" ht="9.75" customHeight="1" thickBot="1">
      <c r="A2" s="10"/>
      <c r="B2" s="10"/>
      <c r="C2" s="10"/>
      <c r="D2" s="10"/>
      <c r="E2" s="10"/>
      <c r="F2" s="10"/>
      <c r="G2" s="10"/>
      <c r="H2" s="9"/>
      <c r="I2" s="57" t="s">
        <v>36</v>
      </c>
    </row>
    <row r="3" spans="1:12" ht="27" customHeight="1" thickBot="1">
      <c r="A3" s="5"/>
      <c r="B3" s="123" t="s">
        <v>12</v>
      </c>
      <c r="C3" s="124"/>
      <c r="D3" s="125" t="s">
        <v>21</v>
      </c>
      <c r="E3" s="126"/>
      <c r="F3" s="126"/>
      <c r="G3" s="127"/>
      <c r="H3" s="6"/>
      <c r="I3" s="57" t="s">
        <v>39</v>
      </c>
    </row>
    <row r="4" spans="1:12" ht="27" customHeight="1" thickBot="1">
      <c r="A4" s="5"/>
      <c r="B4" s="123" t="s">
        <v>13</v>
      </c>
      <c r="C4" s="124"/>
      <c r="D4" s="125"/>
      <c r="E4" s="126"/>
      <c r="F4" s="126"/>
      <c r="G4" s="127"/>
      <c r="H4" s="6"/>
      <c r="I4" s="57"/>
    </row>
    <row r="5" spans="1:12" ht="27" customHeight="1" thickBot="1">
      <c r="A5" s="5"/>
      <c r="B5" s="123" t="s">
        <v>20</v>
      </c>
      <c r="C5" s="124"/>
      <c r="D5" s="125" t="s">
        <v>186</v>
      </c>
      <c r="E5" s="126"/>
      <c r="F5" s="126"/>
      <c r="G5" s="127"/>
      <c r="H5" s="6"/>
      <c r="I5" s="57"/>
    </row>
    <row r="6" spans="1:12" ht="7.5" customHeight="1" thickBot="1">
      <c r="A6" s="5"/>
      <c r="B6" s="5"/>
      <c r="C6" s="5"/>
      <c r="D6" s="5"/>
      <c r="E6" s="5"/>
      <c r="F6" s="5"/>
      <c r="G6" s="5"/>
      <c r="H6" s="5"/>
      <c r="I6" s="5"/>
    </row>
    <row r="7" spans="1:12" s="2" customFormat="1" ht="84" customHeight="1" thickBot="1">
      <c r="A7" s="42"/>
      <c r="B7" s="42"/>
      <c r="C7" s="59" t="s">
        <v>149</v>
      </c>
      <c r="D7" s="43" t="s">
        <v>160</v>
      </c>
      <c r="E7" s="43" t="s">
        <v>27</v>
      </c>
      <c r="F7" s="43" t="s">
        <v>40</v>
      </c>
      <c r="G7" s="43" t="s">
        <v>164</v>
      </c>
      <c r="H7" s="42"/>
      <c r="I7" s="42"/>
      <c r="L7" s="2" t="s">
        <v>22</v>
      </c>
    </row>
    <row r="8" spans="1:12" ht="60.75" customHeight="1" thickBot="1">
      <c r="A8" s="5"/>
      <c r="B8" s="45" t="s">
        <v>10</v>
      </c>
      <c r="C8" s="46" t="s">
        <v>0</v>
      </c>
      <c r="D8" s="47" t="s">
        <v>0</v>
      </c>
      <c r="E8" s="47" t="s">
        <v>0</v>
      </c>
      <c r="F8" s="47" t="s">
        <v>0</v>
      </c>
      <c r="G8" s="47" t="s">
        <v>0</v>
      </c>
      <c r="H8" s="48" t="s">
        <v>11</v>
      </c>
      <c r="I8" s="5"/>
    </row>
    <row r="9" spans="1:12" ht="12" thickBot="1">
      <c r="A9" s="44"/>
      <c r="B9" s="49">
        <v>7</v>
      </c>
      <c r="C9" s="50"/>
      <c r="D9" s="51"/>
      <c r="E9" s="50"/>
      <c r="F9" s="50"/>
      <c r="G9" s="51"/>
      <c r="H9" s="52">
        <f t="shared" ref="H9:H28" si="0">SUM(C9:G9)</f>
        <v>0</v>
      </c>
      <c r="I9" s="5"/>
    </row>
    <row r="10" spans="1:12" ht="12" thickBot="1">
      <c r="A10" s="44"/>
      <c r="B10" s="49">
        <v>8</v>
      </c>
      <c r="C10" s="50"/>
      <c r="D10" s="51"/>
      <c r="E10" s="50"/>
      <c r="F10" s="50"/>
      <c r="G10" s="51"/>
      <c r="H10" s="52">
        <f t="shared" si="0"/>
        <v>0</v>
      </c>
      <c r="I10" s="5"/>
    </row>
    <row r="11" spans="1:12" ht="12" thickBot="1">
      <c r="A11" s="44"/>
      <c r="B11" s="53">
        <v>9</v>
      </c>
      <c r="C11" s="64">
        <v>55</v>
      </c>
      <c r="D11" s="65">
        <v>10</v>
      </c>
      <c r="E11" s="64">
        <v>5</v>
      </c>
      <c r="F11" s="64">
        <v>5</v>
      </c>
      <c r="G11" s="65">
        <v>25</v>
      </c>
      <c r="H11" s="56">
        <f t="shared" si="0"/>
        <v>100</v>
      </c>
      <c r="I11" s="5"/>
    </row>
    <row r="12" spans="1:12" ht="12" thickBot="1">
      <c r="A12" s="44"/>
      <c r="B12" s="49">
        <v>10</v>
      </c>
      <c r="C12" s="66">
        <v>55</v>
      </c>
      <c r="D12" s="67">
        <v>10</v>
      </c>
      <c r="E12" s="66">
        <v>5</v>
      </c>
      <c r="F12" s="66">
        <v>5</v>
      </c>
      <c r="G12" s="67">
        <v>25</v>
      </c>
      <c r="H12" s="52">
        <f t="shared" si="0"/>
        <v>100</v>
      </c>
      <c r="I12" s="5"/>
    </row>
    <row r="13" spans="1:12" ht="12" thickBot="1">
      <c r="A13" s="44"/>
      <c r="B13" s="53">
        <v>11</v>
      </c>
      <c r="C13" s="64">
        <v>55</v>
      </c>
      <c r="D13" s="65">
        <v>10</v>
      </c>
      <c r="E13" s="64">
        <v>5</v>
      </c>
      <c r="F13" s="64">
        <v>5</v>
      </c>
      <c r="G13" s="65">
        <v>25</v>
      </c>
      <c r="H13" s="56">
        <f t="shared" si="0"/>
        <v>100</v>
      </c>
      <c r="I13" s="5"/>
    </row>
    <row r="14" spans="1:12" ht="12" thickBot="1">
      <c r="A14" s="44"/>
      <c r="B14" s="49">
        <v>12</v>
      </c>
      <c r="C14" s="66">
        <v>55</v>
      </c>
      <c r="D14" s="67">
        <v>10</v>
      </c>
      <c r="E14" s="66">
        <v>5</v>
      </c>
      <c r="F14" s="66">
        <v>5</v>
      </c>
      <c r="G14" s="67">
        <v>25</v>
      </c>
      <c r="H14" s="52">
        <f t="shared" si="0"/>
        <v>100</v>
      </c>
      <c r="I14" s="5"/>
    </row>
    <row r="15" spans="1:12" ht="12" thickBot="1">
      <c r="A15" s="44"/>
      <c r="B15" s="53">
        <v>13</v>
      </c>
      <c r="C15" s="54">
        <v>50</v>
      </c>
      <c r="D15" s="55">
        <v>15</v>
      </c>
      <c r="E15" s="54">
        <v>5</v>
      </c>
      <c r="F15" s="54">
        <v>5</v>
      </c>
      <c r="G15" s="55">
        <v>25</v>
      </c>
      <c r="H15" s="56">
        <f t="shared" si="0"/>
        <v>100</v>
      </c>
      <c r="I15" s="5"/>
    </row>
    <row r="16" spans="1:12" ht="12" thickBot="1">
      <c r="A16" s="44"/>
      <c r="B16" s="49">
        <v>14</v>
      </c>
      <c r="C16" s="50">
        <v>50</v>
      </c>
      <c r="D16" s="51">
        <v>15</v>
      </c>
      <c r="E16" s="50">
        <v>5</v>
      </c>
      <c r="F16" s="50">
        <v>5</v>
      </c>
      <c r="G16" s="51">
        <v>25</v>
      </c>
      <c r="H16" s="52">
        <f t="shared" si="0"/>
        <v>100</v>
      </c>
      <c r="I16" s="5"/>
    </row>
    <row r="17" spans="1:9" ht="12" thickBot="1">
      <c r="A17" s="44"/>
      <c r="B17" s="53">
        <v>15</v>
      </c>
      <c r="C17" s="54">
        <v>45</v>
      </c>
      <c r="D17" s="55">
        <v>20</v>
      </c>
      <c r="E17" s="54">
        <v>5</v>
      </c>
      <c r="F17" s="54">
        <v>5</v>
      </c>
      <c r="G17" s="55">
        <v>25</v>
      </c>
      <c r="H17" s="56">
        <f t="shared" si="0"/>
        <v>100</v>
      </c>
      <c r="I17" s="5"/>
    </row>
    <row r="18" spans="1:9" ht="12" thickBot="1">
      <c r="A18" s="44"/>
      <c r="B18" s="49">
        <v>16</v>
      </c>
      <c r="C18" s="50">
        <v>45</v>
      </c>
      <c r="D18" s="51">
        <v>20</v>
      </c>
      <c r="E18" s="50">
        <v>5</v>
      </c>
      <c r="F18" s="50">
        <v>5</v>
      </c>
      <c r="G18" s="51">
        <v>25</v>
      </c>
      <c r="H18" s="52">
        <f t="shared" si="0"/>
        <v>100</v>
      </c>
      <c r="I18" s="5"/>
    </row>
    <row r="19" spans="1:9" ht="12" thickBot="1">
      <c r="A19" s="44"/>
      <c r="B19" s="53">
        <v>17</v>
      </c>
      <c r="C19" s="54"/>
      <c r="D19" s="55"/>
      <c r="E19" s="54"/>
      <c r="F19" s="54"/>
      <c r="G19" s="55"/>
      <c r="H19" s="56">
        <f t="shared" si="0"/>
        <v>0</v>
      </c>
      <c r="I19" s="5"/>
    </row>
    <row r="20" spans="1:9" ht="12" thickBot="1">
      <c r="A20" s="44"/>
      <c r="B20" s="49">
        <v>18</v>
      </c>
      <c r="C20" s="50"/>
      <c r="D20" s="51"/>
      <c r="E20" s="50"/>
      <c r="F20" s="50"/>
      <c r="G20" s="51"/>
      <c r="H20" s="52">
        <f t="shared" si="0"/>
        <v>0</v>
      </c>
      <c r="I20" s="5"/>
    </row>
    <row r="21" spans="1:9" ht="12" thickBot="1">
      <c r="A21" s="44"/>
      <c r="B21" s="53">
        <v>19</v>
      </c>
      <c r="C21" s="54"/>
      <c r="D21" s="55"/>
      <c r="E21" s="54"/>
      <c r="F21" s="54"/>
      <c r="G21" s="55"/>
      <c r="H21" s="56">
        <f t="shared" si="0"/>
        <v>0</v>
      </c>
      <c r="I21" s="5"/>
    </row>
    <row r="22" spans="1:9" ht="12" thickBot="1">
      <c r="A22" s="44"/>
      <c r="B22" s="49">
        <v>20</v>
      </c>
      <c r="C22" s="50"/>
      <c r="D22" s="51"/>
      <c r="E22" s="50"/>
      <c r="F22" s="50"/>
      <c r="G22" s="51"/>
      <c r="H22" s="52">
        <f t="shared" si="0"/>
        <v>0</v>
      </c>
      <c r="I22" s="5"/>
    </row>
    <row r="23" spans="1:9" ht="12" thickBot="1">
      <c r="A23" s="44"/>
      <c r="B23" s="53">
        <v>21</v>
      </c>
      <c r="C23" s="54"/>
      <c r="D23" s="55"/>
      <c r="E23" s="54"/>
      <c r="F23" s="54"/>
      <c r="G23" s="55"/>
      <c r="H23" s="56">
        <f t="shared" si="0"/>
        <v>0</v>
      </c>
      <c r="I23" s="5"/>
    </row>
    <row r="24" spans="1:9" ht="12" thickBot="1">
      <c r="A24" s="44"/>
      <c r="B24" s="49">
        <v>22</v>
      </c>
      <c r="C24" s="50"/>
      <c r="D24" s="51"/>
      <c r="E24" s="50"/>
      <c r="F24" s="50"/>
      <c r="G24" s="51"/>
      <c r="H24" s="52">
        <f t="shared" si="0"/>
        <v>0</v>
      </c>
      <c r="I24" s="5"/>
    </row>
    <row r="25" spans="1:9" ht="12" thickBot="1">
      <c r="A25" s="44"/>
      <c r="B25" s="53">
        <v>23</v>
      </c>
      <c r="C25" s="54"/>
      <c r="D25" s="55"/>
      <c r="E25" s="54"/>
      <c r="F25" s="54"/>
      <c r="G25" s="55"/>
      <c r="H25" s="56">
        <f t="shared" si="0"/>
        <v>0</v>
      </c>
      <c r="I25" s="5"/>
    </row>
    <row r="26" spans="1:9" ht="12" thickBot="1">
      <c r="A26" s="44"/>
      <c r="B26" s="49">
        <v>24</v>
      </c>
      <c r="C26" s="50"/>
      <c r="D26" s="51"/>
      <c r="E26" s="50"/>
      <c r="F26" s="50"/>
      <c r="G26" s="51"/>
      <c r="H26" s="52">
        <f t="shared" si="0"/>
        <v>0</v>
      </c>
      <c r="I26" s="5"/>
    </row>
    <row r="27" spans="1:9" ht="12" thickBot="1">
      <c r="A27" s="44"/>
      <c r="B27" s="53">
        <v>25</v>
      </c>
      <c r="C27" s="54"/>
      <c r="D27" s="55"/>
      <c r="E27" s="54"/>
      <c r="F27" s="54"/>
      <c r="G27" s="55"/>
      <c r="H27" s="56">
        <f t="shared" si="0"/>
        <v>0</v>
      </c>
      <c r="I27" s="5"/>
    </row>
    <row r="28" spans="1:9" ht="12" thickBot="1">
      <c r="A28" s="44"/>
      <c r="B28" s="49">
        <v>26</v>
      </c>
      <c r="C28" s="50"/>
      <c r="D28" s="51"/>
      <c r="E28" s="50"/>
      <c r="F28" s="50"/>
      <c r="G28" s="51"/>
      <c r="H28" s="52">
        <f t="shared" si="0"/>
        <v>0</v>
      </c>
      <c r="I28" s="5"/>
    </row>
    <row r="29" spans="1:9">
      <c r="A29" s="5"/>
      <c r="B29" s="5"/>
      <c r="C29" s="5"/>
      <c r="D29" s="5"/>
      <c r="E29" s="5"/>
      <c r="F29" s="5"/>
      <c r="G29" s="5"/>
      <c r="H29" s="5"/>
      <c r="I29" s="5"/>
    </row>
  </sheetData>
  <sheetProtection sheet="1" selectLockedCells="1"/>
  <mergeCells count="7">
    <mergeCell ref="A1:G1"/>
    <mergeCell ref="B3:C3"/>
    <mergeCell ref="B4:C4"/>
    <mergeCell ref="D3:G3"/>
    <mergeCell ref="D5:G5"/>
    <mergeCell ref="D4:G4"/>
    <mergeCell ref="B5:C5"/>
  </mergeCells>
  <phoneticPr fontId="1" type="noConversion"/>
  <pageMargins left="0.78740157499999996" right="0.78740157499999996" top="0.984251969" bottom="0.984251969" header="0.4921259845" footer="0.4921259845"/>
  <pageSetup paperSize="9" scale="82" orientation="landscape" r:id="rId1"/>
  <headerFooter alignWithMargins="0"/>
  <ignoredErrors>
    <ignoredError sqref="H13"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workbookViewId="0">
      <selection sqref="A1:A4"/>
    </sheetView>
  </sheetViews>
  <sheetFormatPr baseColWidth="10" defaultRowHeight="12.75"/>
  <sheetData>
    <row r="1" spans="1:2">
      <c r="A1" s="27" t="s">
        <v>32</v>
      </c>
      <c r="B1" s="27" t="s">
        <v>36</v>
      </c>
    </row>
    <row r="2" spans="1:2">
      <c r="A2" s="27" t="s">
        <v>33</v>
      </c>
      <c r="B2" s="27" t="s">
        <v>37</v>
      </c>
    </row>
    <row r="3" spans="1:2">
      <c r="A3" s="27" t="s">
        <v>34</v>
      </c>
      <c r="B3" s="27" t="s">
        <v>38</v>
      </c>
    </row>
    <row r="4" spans="1:2">
      <c r="A4" s="27" t="s">
        <v>35</v>
      </c>
      <c r="B4" s="27" t="s">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2:AC171"/>
  <sheetViews>
    <sheetView showGridLines="0" tabSelected="1" view="pageBreakPreview" zoomScaleNormal="80" zoomScaleSheetLayoutView="100" workbookViewId="0">
      <selection activeCell="C5" sqref="C5"/>
    </sheetView>
  </sheetViews>
  <sheetFormatPr baseColWidth="10" defaultRowHeight="11.25"/>
  <cols>
    <col min="1" max="1" width="5.28515625" style="1" customWidth="1"/>
    <col min="2" max="2" width="4.7109375" style="1" customWidth="1"/>
    <col min="3" max="4" width="29" style="18" customWidth="1"/>
    <col min="5" max="6" width="5.28515625" style="18" customWidth="1"/>
    <col min="7" max="7" width="12.140625" style="18" bestFit="1" customWidth="1"/>
    <col min="8" max="9" width="5.28515625" style="18" customWidth="1"/>
    <col min="10" max="10" width="5.5703125" style="18" customWidth="1"/>
    <col min="11" max="12" width="5.28515625" style="18" customWidth="1"/>
    <col min="13" max="13" width="5.7109375" style="18" customWidth="1"/>
    <col min="14" max="23" width="8" style="1" customWidth="1"/>
    <col min="24" max="24" width="8.42578125" style="1" customWidth="1"/>
    <col min="25" max="26" width="8" style="18" customWidth="1"/>
    <col min="27" max="27" width="9.7109375" style="18" customWidth="1"/>
    <col min="28" max="28" width="45.85546875" style="18" customWidth="1"/>
    <col min="29" max="29" width="3.85546875" style="1" customWidth="1"/>
    <col min="30" max="30" width="11.42578125" style="1"/>
    <col min="31" max="31" width="11.42578125" style="1" customWidth="1"/>
    <col min="32" max="32" width="11.42578125" style="1"/>
    <col min="33" max="33" width="11.42578125" style="1" customWidth="1"/>
    <col min="34" max="34" width="11.42578125" style="1"/>
    <col min="35" max="35" width="11.42578125" style="1" customWidth="1"/>
    <col min="36" max="36" width="11.42578125" style="1"/>
    <col min="37" max="37" width="11.42578125" style="1" customWidth="1"/>
    <col min="38" max="38" width="11.42578125" style="1"/>
    <col min="39" max="39" width="11.42578125" style="1" customWidth="1"/>
    <col min="40" max="40" width="11.42578125" style="1"/>
    <col min="41" max="41" width="11.42578125" style="1" customWidth="1"/>
    <col min="42" max="42" width="11.42578125" style="1"/>
    <col min="43" max="43" width="11.42578125" style="1" customWidth="1"/>
    <col min="44" max="16384" width="11.42578125" style="1"/>
  </cols>
  <sheetData>
    <row r="2" spans="1:29" s="4" customFormat="1" ht="97.5" customHeight="1">
      <c r="A2" s="13"/>
      <c r="B2" s="13"/>
      <c r="C2" s="13" t="str">
        <f>Eingabemaske!D3 &amp;" "&amp; Eingabemaske!D4</f>
        <v xml:space="preserve">Unihockey </v>
      </c>
      <c r="D2" s="58" t="str">
        <f>Eingabemaske!D5</f>
        <v>U13 Männer</v>
      </c>
      <c r="E2" s="14" t="s">
        <v>18</v>
      </c>
      <c r="F2" s="14" t="s">
        <v>74</v>
      </c>
      <c r="G2" s="14" t="s">
        <v>70</v>
      </c>
      <c r="H2" s="130" t="s">
        <v>9</v>
      </c>
      <c r="I2" s="131"/>
      <c r="J2" s="132"/>
      <c r="K2" s="130" t="s">
        <v>8</v>
      </c>
      <c r="L2" s="131"/>
      <c r="M2" s="131"/>
      <c r="N2" s="128" t="s">
        <v>57</v>
      </c>
      <c r="O2" s="129"/>
      <c r="P2" s="128" t="s">
        <v>160</v>
      </c>
      <c r="Q2" s="129"/>
      <c r="R2" s="128" t="s">
        <v>27</v>
      </c>
      <c r="S2" s="129"/>
      <c r="T2" s="128" t="s">
        <v>40</v>
      </c>
      <c r="U2" s="129"/>
      <c r="V2" s="128" t="s">
        <v>164</v>
      </c>
      <c r="W2" s="129"/>
      <c r="X2" s="29"/>
      <c r="Y2" s="34"/>
      <c r="Z2" s="34"/>
      <c r="AA2" s="35"/>
      <c r="AB2" s="35"/>
      <c r="AC2" s="7"/>
    </row>
    <row r="3" spans="1:29" s="3" customFormat="1" ht="107.25" customHeight="1">
      <c r="A3" s="16" t="s">
        <v>31</v>
      </c>
      <c r="B3" s="16" t="s">
        <v>30</v>
      </c>
      <c r="C3" s="15" t="s">
        <v>2</v>
      </c>
      <c r="D3" s="15" t="s">
        <v>1</v>
      </c>
      <c r="E3" s="16" t="s">
        <v>19</v>
      </c>
      <c r="F3" s="16" t="s">
        <v>72</v>
      </c>
      <c r="G3" s="16"/>
      <c r="H3" s="16" t="s">
        <v>15</v>
      </c>
      <c r="I3" s="16" t="s">
        <v>14</v>
      </c>
      <c r="J3" s="16" t="s">
        <v>7</v>
      </c>
      <c r="K3" s="16" t="s">
        <v>15</v>
      </c>
      <c r="L3" s="16" t="s">
        <v>14</v>
      </c>
      <c r="M3" s="16" t="s">
        <v>7</v>
      </c>
      <c r="N3" s="30" t="s">
        <v>25</v>
      </c>
      <c r="O3" s="30" t="s">
        <v>0</v>
      </c>
      <c r="P3" s="30" t="s">
        <v>25</v>
      </c>
      <c r="Q3" s="30" t="s">
        <v>0</v>
      </c>
      <c r="R3" s="30" t="s">
        <v>25</v>
      </c>
      <c r="S3" s="30" t="s">
        <v>0</v>
      </c>
      <c r="T3" s="30" t="s">
        <v>25</v>
      </c>
      <c r="U3" s="30" t="s">
        <v>0</v>
      </c>
      <c r="V3" s="30" t="s">
        <v>25</v>
      </c>
      <c r="W3" s="30" t="s">
        <v>0</v>
      </c>
      <c r="X3" s="31" t="s">
        <v>3</v>
      </c>
      <c r="Y3" s="16" t="s">
        <v>4</v>
      </c>
      <c r="Z3" s="16" t="s">
        <v>16</v>
      </c>
      <c r="AA3" s="16" t="s">
        <v>5</v>
      </c>
      <c r="AB3" s="16" t="s">
        <v>6</v>
      </c>
      <c r="AC3" s="8"/>
    </row>
    <row r="4" spans="1:29">
      <c r="A4" s="70" t="s">
        <v>65</v>
      </c>
      <c r="B4" s="70" t="s">
        <v>39</v>
      </c>
      <c r="C4" s="70" t="s">
        <v>61</v>
      </c>
      <c r="D4" s="70" t="s">
        <v>62</v>
      </c>
      <c r="E4" s="70" t="s">
        <v>185</v>
      </c>
      <c r="F4" s="70" t="s">
        <v>73</v>
      </c>
      <c r="G4" s="70" t="s">
        <v>71</v>
      </c>
      <c r="H4" s="70">
        <v>1</v>
      </c>
      <c r="I4" s="70">
        <v>1</v>
      </c>
      <c r="J4" s="70">
        <v>2012</v>
      </c>
      <c r="K4" s="70">
        <v>15</v>
      </c>
      <c r="L4" s="70">
        <v>5</v>
      </c>
      <c r="M4" s="71">
        <f ca="1">YEAR(TODAY())</f>
        <v>2024</v>
      </c>
      <c r="N4" s="72">
        <f>Spielleistung!X4</f>
        <v>2.75</v>
      </c>
      <c r="O4" s="71">
        <f ca="1">IF(C4&lt;&gt;0,VLOOKUP(M4-J4,Eingabemaske!$B$9:$H$28,2),0)</f>
        <v>55</v>
      </c>
      <c r="P4" s="72">
        <f>Leistungsdiagnostik!AG4</f>
        <v>3.6666666666666665</v>
      </c>
      <c r="Q4" s="71">
        <f ca="1">IF(C4&lt;&gt;0,VLOOKUP(M4-J4,Eingabemaske!$B$9:$H$28,3),0)</f>
        <v>10</v>
      </c>
      <c r="R4" s="72">
        <f>'Mirwald-Methode'!E3</f>
        <v>3</v>
      </c>
      <c r="S4" s="71">
        <f ca="1">IF(C4&lt;&gt;0,VLOOKUP(M4-J4,Eingabemaske!$B$9:$H$28,4),0)</f>
        <v>5</v>
      </c>
      <c r="T4" s="72">
        <f ca="1">'Relative Age'!F3</f>
        <v>1</v>
      </c>
      <c r="U4" s="71">
        <f ca="1">IF(C4&lt;&gt;0,VLOOKUP(M4-J4,Eingabemaske!$B$9:$H$28,5),0)</f>
        <v>5</v>
      </c>
      <c r="V4" s="72">
        <f>Umfeld!P3</f>
        <v>3.5</v>
      </c>
      <c r="W4" s="71">
        <f ca="1">IF(C4&lt;&gt;0,VLOOKUP(M4-J4,Eingabemaske!$B$9:$G$28,6),0)</f>
        <v>25</v>
      </c>
      <c r="X4" s="71">
        <f ca="1">N4*O4+P4*Q4+R4*S4+T4*U4+V4*W4</f>
        <v>295.41666666666663</v>
      </c>
      <c r="Y4" s="71">
        <v>1</v>
      </c>
      <c r="Z4" s="80" t="s">
        <v>66</v>
      </c>
      <c r="AA4" s="70" t="s">
        <v>67</v>
      </c>
      <c r="AB4" s="17"/>
      <c r="AC4" s="5"/>
    </row>
    <row r="5" spans="1:29">
      <c r="A5" s="17">
        <v>1</v>
      </c>
      <c r="B5" s="17"/>
      <c r="C5" s="17"/>
      <c r="D5" s="17"/>
      <c r="E5" s="17"/>
      <c r="F5" s="17"/>
      <c r="G5" s="17"/>
      <c r="H5" s="17"/>
      <c r="I5" s="17"/>
      <c r="J5" s="17"/>
      <c r="K5" s="17"/>
      <c r="L5" s="17"/>
      <c r="M5" s="32">
        <f ca="1">YEAR(TODAY())</f>
        <v>2024</v>
      </c>
      <c r="N5" s="33">
        <f>Spielleistung!X5</f>
        <v>1</v>
      </c>
      <c r="O5" s="32">
        <f>IF(C5&lt;&gt;0,VLOOKUP(M5-J5,Eingabemaske!$B$9:$H$28,2),0)</f>
        <v>0</v>
      </c>
      <c r="P5" s="33">
        <f>Leistungsdiagnostik!AG5</f>
        <v>1</v>
      </c>
      <c r="Q5" s="32">
        <f>IF(C5&lt;&gt;0,VLOOKUP(M5-J5,Eingabemaske!$B$9:$H$28,3),0)</f>
        <v>0</v>
      </c>
      <c r="R5" s="33">
        <f>'Mirwald-Methode'!E4</f>
        <v>1</v>
      </c>
      <c r="S5" s="32">
        <f>IF(C5&lt;&gt;0,VLOOKUP(M5-J5,Eingabemaske!$B$9:$H$28,4),0)</f>
        <v>0</v>
      </c>
      <c r="T5" s="33">
        <f>'Relative Age'!F4</f>
        <v>1</v>
      </c>
      <c r="U5" s="32">
        <f>IF(C5&lt;&gt;0,VLOOKUP(M5-J5,Eingabemaske!$B$9:$H$28,5),0)</f>
        <v>0</v>
      </c>
      <c r="V5" s="33">
        <f>Umfeld!P4</f>
        <v>1</v>
      </c>
      <c r="W5" s="32">
        <f>IF(C5&lt;&gt;0,VLOOKUP(M5-J5,Eingabemaske!$B$9:$G$28,6),0)</f>
        <v>0</v>
      </c>
      <c r="X5" s="32">
        <f>N5*O5+P5*Q5+R5*S5+T5*U5+V5*W5</f>
        <v>0</v>
      </c>
      <c r="Y5" s="32">
        <f t="shared" ref="Y5:Y36" si="0">RANK(X5,$X$5:$X$171)</f>
        <v>1</v>
      </c>
      <c r="Z5" s="36"/>
      <c r="AA5" s="17"/>
      <c r="AB5" s="17"/>
      <c r="AC5" s="5"/>
    </row>
    <row r="6" spans="1:29">
      <c r="A6" s="17">
        <v>2</v>
      </c>
      <c r="B6" s="17"/>
      <c r="C6" s="17"/>
      <c r="D6" s="17"/>
      <c r="E6" s="17"/>
      <c r="F6" s="17"/>
      <c r="G6" s="17"/>
      <c r="H6" s="17"/>
      <c r="I6" s="17"/>
      <c r="J6" s="17"/>
      <c r="K6" s="17"/>
      <c r="L6" s="17"/>
      <c r="M6" s="32">
        <f t="shared" ref="M6:M69" ca="1" si="1">YEAR(TODAY())</f>
        <v>2024</v>
      </c>
      <c r="N6" s="33">
        <f>Spielleistung!X6</f>
        <v>1</v>
      </c>
      <c r="O6" s="32">
        <f>IF(C6&lt;&gt;0,VLOOKUP(M6-J6,Eingabemaske!$B$9:$H$28,2),0)</f>
        <v>0</v>
      </c>
      <c r="P6" s="33">
        <f>Leistungsdiagnostik!AG6</f>
        <v>1</v>
      </c>
      <c r="Q6" s="32">
        <f>IF(C6&lt;&gt;0,VLOOKUP(M6-J6,Eingabemaske!$B$9:$H$28,3),0)</f>
        <v>0</v>
      </c>
      <c r="R6" s="33">
        <f>'Mirwald-Methode'!E5</f>
        <v>1</v>
      </c>
      <c r="S6" s="32">
        <f>IF(C6&lt;&gt;0,VLOOKUP(M6-J6,Eingabemaske!$B$9:$H$28,4),0)</f>
        <v>0</v>
      </c>
      <c r="T6" s="33">
        <f>'Relative Age'!F5</f>
        <v>1</v>
      </c>
      <c r="U6" s="32">
        <f>IF(C6&lt;&gt;0,VLOOKUP(M6-J6,Eingabemaske!$B$9:$H$28,5),0)</f>
        <v>0</v>
      </c>
      <c r="V6" s="33">
        <f>Umfeld!P5</f>
        <v>1</v>
      </c>
      <c r="W6" s="32">
        <f>IF(C6&lt;&gt;0,VLOOKUP(M6-J6,Eingabemaske!$B$9:$G$28,6),0)</f>
        <v>0</v>
      </c>
      <c r="X6" s="32">
        <f t="shared" ref="X6:X69" si="2">N6*O6+P6*Q6+R6*S6+T6*U6+V6*W6</f>
        <v>0</v>
      </c>
      <c r="Y6" s="32">
        <f t="shared" si="0"/>
        <v>1</v>
      </c>
      <c r="Z6" s="36"/>
      <c r="AA6" s="17"/>
      <c r="AB6" s="17"/>
      <c r="AC6" s="5"/>
    </row>
    <row r="7" spans="1:29">
      <c r="A7" s="17">
        <v>3</v>
      </c>
      <c r="B7" s="17"/>
      <c r="C7" s="17"/>
      <c r="D7" s="17"/>
      <c r="E7" s="17"/>
      <c r="F7" s="17"/>
      <c r="G7" s="17"/>
      <c r="H7" s="17"/>
      <c r="I7" s="17"/>
      <c r="J7" s="17"/>
      <c r="K7" s="17"/>
      <c r="L7" s="17"/>
      <c r="M7" s="32">
        <f t="shared" ca="1" si="1"/>
        <v>2024</v>
      </c>
      <c r="N7" s="33">
        <f>Spielleistung!X7</f>
        <v>1</v>
      </c>
      <c r="O7" s="32">
        <f>IF(C7&lt;&gt;0,VLOOKUP(M7-J7,Eingabemaske!$B$9:$H$28,2),0)</f>
        <v>0</v>
      </c>
      <c r="P7" s="33">
        <f>Leistungsdiagnostik!AG7</f>
        <v>1</v>
      </c>
      <c r="Q7" s="32">
        <f>IF(C7&lt;&gt;0,VLOOKUP(M7-J7,Eingabemaske!$B$9:$H$28,3),0)</f>
        <v>0</v>
      </c>
      <c r="R7" s="33">
        <f>'Mirwald-Methode'!E6</f>
        <v>1</v>
      </c>
      <c r="S7" s="32">
        <f>IF(C7&lt;&gt;0,VLOOKUP(M7-J7,Eingabemaske!$B$9:$H$28,4),0)</f>
        <v>0</v>
      </c>
      <c r="T7" s="33">
        <f>'Relative Age'!F6</f>
        <v>1</v>
      </c>
      <c r="U7" s="32">
        <f>IF(C7&lt;&gt;0,VLOOKUP(M7-J7,Eingabemaske!$B$9:$H$28,5),0)</f>
        <v>0</v>
      </c>
      <c r="V7" s="33">
        <f>Umfeld!P6</f>
        <v>1</v>
      </c>
      <c r="W7" s="32">
        <f>IF(C7&lt;&gt;0,VLOOKUP(M7-J7,Eingabemaske!$B$9:$G$28,6),0)</f>
        <v>0</v>
      </c>
      <c r="X7" s="32">
        <f t="shared" si="2"/>
        <v>0</v>
      </c>
      <c r="Y7" s="32">
        <f t="shared" si="0"/>
        <v>1</v>
      </c>
      <c r="Z7" s="36"/>
      <c r="AA7" s="17"/>
      <c r="AB7" s="17"/>
      <c r="AC7" s="5"/>
    </row>
    <row r="8" spans="1:29">
      <c r="A8" s="17">
        <v>4</v>
      </c>
      <c r="B8" s="17"/>
      <c r="C8" s="17"/>
      <c r="D8" s="17"/>
      <c r="E8" s="17"/>
      <c r="F8" s="17"/>
      <c r="G8" s="17"/>
      <c r="H8" s="17"/>
      <c r="I8" s="17"/>
      <c r="J8" s="17"/>
      <c r="K8" s="17"/>
      <c r="L8" s="17"/>
      <c r="M8" s="32">
        <f t="shared" ca="1" si="1"/>
        <v>2024</v>
      </c>
      <c r="N8" s="33">
        <f>Spielleistung!X8</f>
        <v>1</v>
      </c>
      <c r="O8" s="32">
        <f>IF(C8&lt;&gt;0,VLOOKUP(M8-J8,Eingabemaske!$B$9:$H$28,2),0)</f>
        <v>0</v>
      </c>
      <c r="P8" s="33">
        <f>Leistungsdiagnostik!AG8</f>
        <v>1</v>
      </c>
      <c r="Q8" s="32">
        <f>IF(C8&lt;&gt;0,VLOOKUP(M8-J8,Eingabemaske!$B$9:$H$28,3),0)</f>
        <v>0</v>
      </c>
      <c r="R8" s="33">
        <f>'Mirwald-Methode'!E7</f>
        <v>1</v>
      </c>
      <c r="S8" s="32">
        <f>IF(C8&lt;&gt;0,VLOOKUP(M8-J8,Eingabemaske!$B$9:$H$28,4),0)</f>
        <v>0</v>
      </c>
      <c r="T8" s="33">
        <f>'Relative Age'!F7</f>
        <v>1</v>
      </c>
      <c r="U8" s="32">
        <f>IF(C8&lt;&gt;0,VLOOKUP(M8-J8,Eingabemaske!$B$9:$H$28,5),0)</f>
        <v>0</v>
      </c>
      <c r="V8" s="33">
        <f>Umfeld!P7</f>
        <v>1</v>
      </c>
      <c r="W8" s="32">
        <f>IF(C8&lt;&gt;0,VLOOKUP(M8-J8,Eingabemaske!$B$9:$G$28,6),0)</f>
        <v>0</v>
      </c>
      <c r="X8" s="32">
        <f t="shared" si="2"/>
        <v>0</v>
      </c>
      <c r="Y8" s="32">
        <f t="shared" si="0"/>
        <v>1</v>
      </c>
      <c r="Z8" s="36"/>
      <c r="AA8" s="17"/>
      <c r="AB8" s="17"/>
      <c r="AC8" s="5"/>
    </row>
    <row r="9" spans="1:29">
      <c r="A9" s="17">
        <v>5</v>
      </c>
      <c r="B9" s="17"/>
      <c r="C9" s="17"/>
      <c r="D9" s="17"/>
      <c r="E9" s="17"/>
      <c r="F9" s="17"/>
      <c r="G9" s="17"/>
      <c r="H9" s="17"/>
      <c r="I9" s="17"/>
      <c r="J9" s="17"/>
      <c r="K9" s="17"/>
      <c r="L9" s="17"/>
      <c r="M9" s="32">
        <f t="shared" ca="1" si="1"/>
        <v>2024</v>
      </c>
      <c r="N9" s="33">
        <f>Spielleistung!X9</f>
        <v>1</v>
      </c>
      <c r="O9" s="32">
        <f>IF(C9&lt;&gt;0,VLOOKUP(M9-J9,Eingabemaske!$B$9:$H$28,2),0)</f>
        <v>0</v>
      </c>
      <c r="P9" s="33">
        <f>Leistungsdiagnostik!AG9</f>
        <v>1</v>
      </c>
      <c r="Q9" s="32">
        <f>IF(C9&lt;&gt;0,VLOOKUP(M9-J9,Eingabemaske!$B$9:$H$28,3),0)</f>
        <v>0</v>
      </c>
      <c r="R9" s="33">
        <f>'Mirwald-Methode'!E8</f>
        <v>1</v>
      </c>
      <c r="S9" s="32">
        <f>IF(C9&lt;&gt;0,VLOOKUP(M9-J9,Eingabemaske!$B$9:$H$28,4),0)</f>
        <v>0</v>
      </c>
      <c r="T9" s="33">
        <f>'Relative Age'!F8</f>
        <v>1</v>
      </c>
      <c r="U9" s="32">
        <f>IF(C9&lt;&gt;0,VLOOKUP(M9-J9,Eingabemaske!$B$9:$H$28,5),0)</f>
        <v>0</v>
      </c>
      <c r="V9" s="33">
        <f>Umfeld!P8</f>
        <v>1</v>
      </c>
      <c r="W9" s="32">
        <f>IF(C9&lt;&gt;0,VLOOKUP(M9-J9,Eingabemaske!$B$9:$G$28,6),0)</f>
        <v>0</v>
      </c>
      <c r="X9" s="32">
        <f t="shared" si="2"/>
        <v>0</v>
      </c>
      <c r="Y9" s="32">
        <f t="shared" si="0"/>
        <v>1</v>
      </c>
      <c r="Z9" s="36"/>
      <c r="AA9" s="17"/>
      <c r="AB9" s="17"/>
      <c r="AC9" s="5"/>
    </row>
    <row r="10" spans="1:29">
      <c r="A10" s="17">
        <v>6</v>
      </c>
      <c r="B10" s="17"/>
      <c r="C10" s="17"/>
      <c r="D10" s="17"/>
      <c r="E10" s="17"/>
      <c r="F10" s="17"/>
      <c r="G10" s="17"/>
      <c r="H10" s="17"/>
      <c r="I10" s="17"/>
      <c r="J10" s="17"/>
      <c r="K10" s="17"/>
      <c r="L10" s="17"/>
      <c r="M10" s="32">
        <f t="shared" ca="1" si="1"/>
        <v>2024</v>
      </c>
      <c r="N10" s="33">
        <f>Spielleistung!X10</f>
        <v>1</v>
      </c>
      <c r="O10" s="32">
        <f>IF(C10&lt;&gt;0,VLOOKUP(M10-J10,Eingabemaske!$B$9:$H$28,2),0)</f>
        <v>0</v>
      </c>
      <c r="P10" s="33">
        <f>Leistungsdiagnostik!AG10</f>
        <v>1</v>
      </c>
      <c r="Q10" s="32">
        <f>IF(C10&lt;&gt;0,VLOOKUP(M10-J10,Eingabemaske!$B$9:$H$28,3),0)</f>
        <v>0</v>
      </c>
      <c r="R10" s="33">
        <f>'Mirwald-Methode'!E9</f>
        <v>1</v>
      </c>
      <c r="S10" s="32">
        <f>IF(C10&lt;&gt;0,VLOOKUP(M10-J10,Eingabemaske!$B$9:$H$28,4),0)</f>
        <v>0</v>
      </c>
      <c r="T10" s="33">
        <f>'Relative Age'!F9</f>
        <v>1</v>
      </c>
      <c r="U10" s="32">
        <f>IF(C10&lt;&gt;0,VLOOKUP(M10-J10,Eingabemaske!$B$9:$H$28,5),0)</f>
        <v>0</v>
      </c>
      <c r="V10" s="33">
        <f>Umfeld!P9</f>
        <v>1</v>
      </c>
      <c r="W10" s="32">
        <f>IF(C10&lt;&gt;0,VLOOKUP(M10-J10,Eingabemaske!$B$9:$G$28,6),0)</f>
        <v>0</v>
      </c>
      <c r="X10" s="32">
        <f t="shared" si="2"/>
        <v>0</v>
      </c>
      <c r="Y10" s="32">
        <f t="shared" si="0"/>
        <v>1</v>
      </c>
      <c r="Z10" s="36"/>
      <c r="AA10" s="17"/>
      <c r="AB10" s="17"/>
      <c r="AC10" s="5"/>
    </row>
    <row r="11" spans="1:29">
      <c r="A11" s="17">
        <v>7</v>
      </c>
      <c r="B11" s="17"/>
      <c r="C11" s="17"/>
      <c r="D11" s="17"/>
      <c r="E11" s="17"/>
      <c r="F11" s="17"/>
      <c r="G11" s="17"/>
      <c r="H11" s="17"/>
      <c r="I11" s="17"/>
      <c r="J11" s="17"/>
      <c r="K11" s="17"/>
      <c r="L11" s="17"/>
      <c r="M11" s="32">
        <f t="shared" ca="1" si="1"/>
        <v>2024</v>
      </c>
      <c r="N11" s="33">
        <f>Spielleistung!X11</f>
        <v>1</v>
      </c>
      <c r="O11" s="32">
        <f>IF(C11&lt;&gt;0,VLOOKUP(M11-J11,Eingabemaske!$B$9:$H$28,2),0)</f>
        <v>0</v>
      </c>
      <c r="P11" s="33">
        <f>Leistungsdiagnostik!AG11</f>
        <v>1</v>
      </c>
      <c r="Q11" s="32">
        <f>IF(C11&lt;&gt;0,VLOOKUP(M11-J11,Eingabemaske!$B$9:$H$28,3),0)</f>
        <v>0</v>
      </c>
      <c r="R11" s="33">
        <f>'Mirwald-Methode'!E10</f>
        <v>1</v>
      </c>
      <c r="S11" s="32">
        <f>IF(C11&lt;&gt;0,VLOOKUP(M11-J11,Eingabemaske!$B$9:$H$28,4),0)</f>
        <v>0</v>
      </c>
      <c r="T11" s="33">
        <f>'Relative Age'!F10</f>
        <v>1</v>
      </c>
      <c r="U11" s="32">
        <f>IF(C11&lt;&gt;0,VLOOKUP(M11-J11,Eingabemaske!$B$9:$H$28,5),0)</f>
        <v>0</v>
      </c>
      <c r="V11" s="33">
        <f>Umfeld!P10</f>
        <v>1</v>
      </c>
      <c r="W11" s="32">
        <f>IF(C11&lt;&gt;0,VLOOKUP(M11-J11,Eingabemaske!$B$9:$G$28,6),0)</f>
        <v>0</v>
      </c>
      <c r="X11" s="32">
        <f t="shared" si="2"/>
        <v>0</v>
      </c>
      <c r="Y11" s="32">
        <f t="shared" si="0"/>
        <v>1</v>
      </c>
      <c r="Z11" s="36"/>
      <c r="AA11" s="17"/>
      <c r="AB11" s="17"/>
      <c r="AC11" s="5"/>
    </row>
    <row r="12" spans="1:29">
      <c r="A12" s="17">
        <v>8</v>
      </c>
      <c r="B12" s="17"/>
      <c r="C12" s="17"/>
      <c r="D12" s="17"/>
      <c r="E12" s="17"/>
      <c r="F12" s="17"/>
      <c r="G12" s="17"/>
      <c r="H12" s="17"/>
      <c r="I12" s="17"/>
      <c r="J12" s="17"/>
      <c r="K12" s="17"/>
      <c r="L12" s="17"/>
      <c r="M12" s="32">
        <f t="shared" ca="1" si="1"/>
        <v>2024</v>
      </c>
      <c r="N12" s="33">
        <f>Spielleistung!X12</f>
        <v>1</v>
      </c>
      <c r="O12" s="32">
        <f>IF(C12&lt;&gt;0,VLOOKUP(M12-J12,Eingabemaske!$B$9:$H$28,2),0)</f>
        <v>0</v>
      </c>
      <c r="P12" s="33">
        <f>Leistungsdiagnostik!AG12</f>
        <v>1</v>
      </c>
      <c r="Q12" s="32">
        <f>IF(C12&lt;&gt;0,VLOOKUP(M12-J12,Eingabemaske!$B$9:$H$28,3),0)</f>
        <v>0</v>
      </c>
      <c r="R12" s="33">
        <f>'Mirwald-Methode'!E11</f>
        <v>1</v>
      </c>
      <c r="S12" s="32">
        <f>IF(C12&lt;&gt;0,VLOOKUP(M12-J12,Eingabemaske!$B$9:$H$28,4),0)</f>
        <v>0</v>
      </c>
      <c r="T12" s="33">
        <f>'Relative Age'!F11</f>
        <v>1</v>
      </c>
      <c r="U12" s="32">
        <f>IF(C12&lt;&gt;0,VLOOKUP(M12-J12,Eingabemaske!$B$9:$H$28,5),0)</f>
        <v>0</v>
      </c>
      <c r="V12" s="33">
        <f>Umfeld!P11</f>
        <v>1</v>
      </c>
      <c r="W12" s="32">
        <f>IF(C12&lt;&gt;0,VLOOKUP(M12-J12,Eingabemaske!$B$9:$G$28,6),0)</f>
        <v>0</v>
      </c>
      <c r="X12" s="32">
        <f t="shared" si="2"/>
        <v>0</v>
      </c>
      <c r="Y12" s="32">
        <f t="shared" si="0"/>
        <v>1</v>
      </c>
      <c r="Z12" s="36"/>
      <c r="AA12" s="17"/>
      <c r="AB12" s="17"/>
      <c r="AC12" s="5"/>
    </row>
    <row r="13" spans="1:29">
      <c r="A13" s="17">
        <v>9</v>
      </c>
      <c r="B13" s="17"/>
      <c r="C13" s="17"/>
      <c r="D13" s="17"/>
      <c r="E13" s="17"/>
      <c r="F13" s="17"/>
      <c r="G13" s="17"/>
      <c r="H13" s="17"/>
      <c r="I13" s="17"/>
      <c r="J13" s="17"/>
      <c r="K13" s="17"/>
      <c r="L13" s="17"/>
      <c r="M13" s="32">
        <f t="shared" ca="1" si="1"/>
        <v>2024</v>
      </c>
      <c r="N13" s="33">
        <f>Spielleistung!X13</f>
        <v>1</v>
      </c>
      <c r="O13" s="32">
        <f>IF(C13&lt;&gt;0,VLOOKUP(M13-J13,Eingabemaske!$B$9:$H$28,2),0)</f>
        <v>0</v>
      </c>
      <c r="P13" s="33">
        <f>Leistungsdiagnostik!AG13</f>
        <v>1</v>
      </c>
      <c r="Q13" s="32">
        <f>IF(C13&lt;&gt;0,VLOOKUP(M13-J13,Eingabemaske!$B$9:$H$28,3),0)</f>
        <v>0</v>
      </c>
      <c r="R13" s="33">
        <f>'Mirwald-Methode'!E12</f>
        <v>1</v>
      </c>
      <c r="S13" s="32">
        <f>IF(C13&lt;&gt;0,VLOOKUP(M13-J13,Eingabemaske!$B$9:$H$28,4),0)</f>
        <v>0</v>
      </c>
      <c r="T13" s="33">
        <f>'Relative Age'!F12</f>
        <v>1</v>
      </c>
      <c r="U13" s="32">
        <f>IF(C13&lt;&gt;0,VLOOKUP(M13-J13,Eingabemaske!$B$9:$H$28,5),0)</f>
        <v>0</v>
      </c>
      <c r="V13" s="33">
        <f>Umfeld!P12</f>
        <v>1</v>
      </c>
      <c r="W13" s="32">
        <f>IF(C13&lt;&gt;0,VLOOKUP(M13-J13,Eingabemaske!$B$9:$G$28,6),0)</f>
        <v>0</v>
      </c>
      <c r="X13" s="32">
        <f t="shared" si="2"/>
        <v>0</v>
      </c>
      <c r="Y13" s="32">
        <f t="shared" si="0"/>
        <v>1</v>
      </c>
      <c r="Z13" s="36"/>
      <c r="AA13" s="17"/>
      <c r="AB13" s="17"/>
      <c r="AC13" s="5"/>
    </row>
    <row r="14" spans="1:29">
      <c r="A14" s="17">
        <v>10</v>
      </c>
      <c r="B14" s="17"/>
      <c r="C14" s="17"/>
      <c r="D14" s="17"/>
      <c r="E14" s="17"/>
      <c r="F14" s="17"/>
      <c r="G14" s="17"/>
      <c r="H14" s="17"/>
      <c r="I14" s="17"/>
      <c r="J14" s="17"/>
      <c r="K14" s="17"/>
      <c r="L14" s="17"/>
      <c r="M14" s="32">
        <f t="shared" ca="1" si="1"/>
        <v>2024</v>
      </c>
      <c r="N14" s="33">
        <f>Spielleistung!X14</f>
        <v>1</v>
      </c>
      <c r="O14" s="32">
        <f>IF(C14&lt;&gt;0,VLOOKUP(M14-J14,Eingabemaske!$B$9:$H$28,2),0)</f>
        <v>0</v>
      </c>
      <c r="P14" s="33">
        <f>Leistungsdiagnostik!AG14</f>
        <v>1</v>
      </c>
      <c r="Q14" s="32">
        <f>IF(C14&lt;&gt;0,VLOOKUP(M14-J14,Eingabemaske!$B$9:$H$28,3),0)</f>
        <v>0</v>
      </c>
      <c r="R14" s="33">
        <f>'Mirwald-Methode'!E13</f>
        <v>1</v>
      </c>
      <c r="S14" s="32">
        <f>IF(C14&lt;&gt;0,VLOOKUP(M14-J14,Eingabemaske!$B$9:$H$28,4),0)</f>
        <v>0</v>
      </c>
      <c r="T14" s="33">
        <f>'Relative Age'!F13</f>
        <v>1</v>
      </c>
      <c r="U14" s="32">
        <f>IF(C14&lt;&gt;0,VLOOKUP(M14-J14,Eingabemaske!$B$9:$H$28,5),0)</f>
        <v>0</v>
      </c>
      <c r="V14" s="33">
        <f>Umfeld!P13</f>
        <v>1</v>
      </c>
      <c r="W14" s="32">
        <f>IF(C14&lt;&gt;0,VLOOKUP(M14-J14,Eingabemaske!$B$9:$G$28,6),0)</f>
        <v>0</v>
      </c>
      <c r="X14" s="32">
        <f t="shared" si="2"/>
        <v>0</v>
      </c>
      <c r="Y14" s="32">
        <f t="shared" si="0"/>
        <v>1</v>
      </c>
      <c r="Z14" s="36"/>
      <c r="AA14" s="17"/>
      <c r="AB14" s="17"/>
      <c r="AC14" s="5"/>
    </row>
    <row r="15" spans="1:29">
      <c r="A15" s="17">
        <v>11</v>
      </c>
      <c r="B15" s="17"/>
      <c r="C15" s="17"/>
      <c r="D15" s="17"/>
      <c r="E15" s="17"/>
      <c r="F15" s="17"/>
      <c r="G15" s="17"/>
      <c r="H15" s="17"/>
      <c r="I15" s="17"/>
      <c r="J15" s="17"/>
      <c r="K15" s="17"/>
      <c r="L15" s="17"/>
      <c r="M15" s="32">
        <f t="shared" ca="1" si="1"/>
        <v>2024</v>
      </c>
      <c r="N15" s="33">
        <f>Spielleistung!X15</f>
        <v>1</v>
      </c>
      <c r="O15" s="32">
        <f>IF(C15&lt;&gt;0,VLOOKUP(M15-J15,Eingabemaske!$B$9:$H$28,2),0)</f>
        <v>0</v>
      </c>
      <c r="P15" s="33">
        <f>Leistungsdiagnostik!AG15</f>
        <v>1</v>
      </c>
      <c r="Q15" s="32">
        <f>IF(C15&lt;&gt;0,VLOOKUP(M15-J15,Eingabemaske!$B$9:$H$28,3),0)</f>
        <v>0</v>
      </c>
      <c r="R15" s="33">
        <f>'Mirwald-Methode'!E14</f>
        <v>1</v>
      </c>
      <c r="S15" s="32">
        <f>IF(C15&lt;&gt;0,VLOOKUP(M15-J15,Eingabemaske!$B$9:$H$28,4),0)</f>
        <v>0</v>
      </c>
      <c r="T15" s="33">
        <f>'Relative Age'!F14</f>
        <v>1</v>
      </c>
      <c r="U15" s="32">
        <f>IF(C15&lt;&gt;0,VLOOKUP(M15-J15,Eingabemaske!$B$9:$H$28,5),0)</f>
        <v>0</v>
      </c>
      <c r="V15" s="33">
        <f>Umfeld!P14</f>
        <v>1</v>
      </c>
      <c r="W15" s="32">
        <f>IF(C15&lt;&gt;0,VLOOKUP(M15-J15,Eingabemaske!$B$9:$G$28,6),0)</f>
        <v>0</v>
      </c>
      <c r="X15" s="32">
        <f t="shared" si="2"/>
        <v>0</v>
      </c>
      <c r="Y15" s="32">
        <f t="shared" si="0"/>
        <v>1</v>
      </c>
      <c r="Z15" s="36"/>
      <c r="AA15" s="17"/>
      <c r="AB15" s="17"/>
      <c r="AC15" s="5"/>
    </row>
    <row r="16" spans="1:29">
      <c r="A16" s="17">
        <v>12</v>
      </c>
      <c r="B16" s="17"/>
      <c r="C16" s="17"/>
      <c r="D16" s="17"/>
      <c r="E16" s="17"/>
      <c r="F16" s="17"/>
      <c r="G16" s="17"/>
      <c r="H16" s="17"/>
      <c r="I16" s="17"/>
      <c r="J16" s="17"/>
      <c r="K16" s="17"/>
      <c r="L16" s="17"/>
      <c r="M16" s="32">
        <f t="shared" ca="1" si="1"/>
        <v>2024</v>
      </c>
      <c r="N16" s="33">
        <f>Spielleistung!X16</f>
        <v>1</v>
      </c>
      <c r="O16" s="32">
        <f>IF(C16&lt;&gt;0,VLOOKUP(M16-J16,Eingabemaske!$B$9:$H$28,2),0)</f>
        <v>0</v>
      </c>
      <c r="P16" s="33">
        <f>Leistungsdiagnostik!AG16</f>
        <v>1</v>
      </c>
      <c r="Q16" s="32">
        <f>IF(C16&lt;&gt;0,VLOOKUP(M16-J16,Eingabemaske!$B$9:$H$28,3),0)</f>
        <v>0</v>
      </c>
      <c r="R16" s="33">
        <f>'Mirwald-Methode'!E15</f>
        <v>1</v>
      </c>
      <c r="S16" s="32">
        <f>IF(C16&lt;&gt;0,VLOOKUP(M16-J16,Eingabemaske!$B$9:$H$28,4),0)</f>
        <v>0</v>
      </c>
      <c r="T16" s="33">
        <f>'Relative Age'!F15</f>
        <v>1</v>
      </c>
      <c r="U16" s="32">
        <f>IF(C16&lt;&gt;0,VLOOKUP(M16-J16,Eingabemaske!$B$9:$H$28,5),0)</f>
        <v>0</v>
      </c>
      <c r="V16" s="33">
        <f>Umfeld!P15</f>
        <v>1</v>
      </c>
      <c r="W16" s="32">
        <f>IF(C16&lt;&gt;0,VLOOKUP(M16-J16,Eingabemaske!$B$9:$G$28,6),0)</f>
        <v>0</v>
      </c>
      <c r="X16" s="32">
        <f t="shared" si="2"/>
        <v>0</v>
      </c>
      <c r="Y16" s="32">
        <f t="shared" si="0"/>
        <v>1</v>
      </c>
      <c r="Z16" s="36"/>
      <c r="AA16" s="17"/>
      <c r="AB16" s="17"/>
      <c r="AC16" s="5"/>
    </row>
    <row r="17" spans="1:29">
      <c r="A17" s="17">
        <v>13</v>
      </c>
      <c r="B17" s="17"/>
      <c r="C17" s="17"/>
      <c r="D17" s="17"/>
      <c r="E17" s="17"/>
      <c r="F17" s="17"/>
      <c r="G17" s="17"/>
      <c r="H17" s="17"/>
      <c r="I17" s="17"/>
      <c r="J17" s="17"/>
      <c r="K17" s="17"/>
      <c r="L17" s="17"/>
      <c r="M17" s="32">
        <f t="shared" ca="1" si="1"/>
        <v>2024</v>
      </c>
      <c r="N17" s="33">
        <f>Spielleistung!X17</f>
        <v>1</v>
      </c>
      <c r="O17" s="32">
        <f>IF(C17&lt;&gt;0,VLOOKUP(M17-J17,Eingabemaske!$B$9:$H$28,2),0)</f>
        <v>0</v>
      </c>
      <c r="P17" s="33">
        <f>Leistungsdiagnostik!AG17</f>
        <v>1</v>
      </c>
      <c r="Q17" s="32">
        <f>IF(C17&lt;&gt;0,VLOOKUP(M17-J17,Eingabemaske!$B$9:$H$28,3),0)</f>
        <v>0</v>
      </c>
      <c r="R17" s="33">
        <f>'Mirwald-Methode'!E16</f>
        <v>1</v>
      </c>
      <c r="S17" s="32">
        <f>IF(C17&lt;&gt;0,VLOOKUP(M17-J17,Eingabemaske!$B$9:$H$28,4),0)</f>
        <v>0</v>
      </c>
      <c r="T17" s="33">
        <f>'Relative Age'!F16</f>
        <v>1</v>
      </c>
      <c r="U17" s="32">
        <f>IF(C17&lt;&gt;0,VLOOKUP(M17-J17,Eingabemaske!$B$9:$H$28,5),0)</f>
        <v>0</v>
      </c>
      <c r="V17" s="33">
        <f>Umfeld!P16</f>
        <v>1</v>
      </c>
      <c r="W17" s="32">
        <f>IF(C17&lt;&gt;0,VLOOKUP(M17-J17,Eingabemaske!$B$9:$G$28,6),0)</f>
        <v>0</v>
      </c>
      <c r="X17" s="32">
        <f t="shared" si="2"/>
        <v>0</v>
      </c>
      <c r="Y17" s="32">
        <f t="shared" si="0"/>
        <v>1</v>
      </c>
      <c r="Z17" s="36"/>
      <c r="AA17" s="17"/>
      <c r="AB17" s="17"/>
      <c r="AC17" s="5"/>
    </row>
    <row r="18" spans="1:29">
      <c r="A18" s="17">
        <v>14</v>
      </c>
      <c r="B18" s="17"/>
      <c r="C18" s="17"/>
      <c r="D18" s="17"/>
      <c r="E18" s="17"/>
      <c r="F18" s="17"/>
      <c r="G18" s="17"/>
      <c r="H18" s="17"/>
      <c r="I18" s="17"/>
      <c r="J18" s="17"/>
      <c r="K18" s="17"/>
      <c r="L18" s="17"/>
      <c r="M18" s="32">
        <f t="shared" ca="1" si="1"/>
        <v>2024</v>
      </c>
      <c r="N18" s="33">
        <f>Spielleistung!X18</f>
        <v>1</v>
      </c>
      <c r="O18" s="32">
        <f>IF(C18&lt;&gt;0,VLOOKUP(M18-J18,Eingabemaske!$B$9:$H$28,2),0)</f>
        <v>0</v>
      </c>
      <c r="P18" s="33">
        <f>Leistungsdiagnostik!AG18</f>
        <v>1</v>
      </c>
      <c r="Q18" s="32">
        <f>IF(C18&lt;&gt;0,VLOOKUP(M18-J18,Eingabemaske!$B$9:$H$28,3),0)</f>
        <v>0</v>
      </c>
      <c r="R18" s="33">
        <f>'Mirwald-Methode'!E17</f>
        <v>1</v>
      </c>
      <c r="S18" s="32">
        <f>IF(C18&lt;&gt;0,VLOOKUP(M18-J18,Eingabemaske!$B$9:$H$28,4),0)</f>
        <v>0</v>
      </c>
      <c r="T18" s="33">
        <f>'Relative Age'!F17</f>
        <v>1</v>
      </c>
      <c r="U18" s="32">
        <f>IF(C18&lt;&gt;0,VLOOKUP(M18-J18,Eingabemaske!$B$9:$H$28,5),0)</f>
        <v>0</v>
      </c>
      <c r="V18" s="33">
        <f>Umfeld!P17</f>
        <v>1</v>
      </c>
      <c r="W18" s="32">
        <f>IF(C18&lt;&gt;0,VLOOKUP(M18-J18,Eingabemaske!$B$9:$G$28,6),0)</f>
        <v>0</v>
      </c>
      <c r="X18" s="32">
        <f t="shared" si="2"/>
        <v>0</v>
      </c>
      <c r="Y18" s="32">
        <f t="shared" si="0"/>
        <v>1</v>
      </c>
      <c r="Z18" s="36"/>
      <c r="AA18" s="17"/>
      <c r="AB18" s="17"/>
      <c r="AC18" s="5"/>
    </row>
    <row r="19" spans="1:29">
      <c r="A19" s="17">
        <v>15</v>
      </c>
      <c r="B19" s="17"/>
      <c r="C19" s="17"/>
      <c r="D19" s="17"/>
      <c r="E19" s="17"/>
      <c r="F19" s="17"/>
      <c r="G19" s="17"/>
      <c r="H19" s="17"/>
      <c r="I19" s="17"/>
      <c r="J19" s="17"/>
      <c r="K19" s="17"/>
      <c r="L19" s="17"/>
      <c r="M19" s="32">
        <f t="shared" ca="1" si="1"/>
        <v>2024</v>
      </c>
      <c r="N19" s="33">
        <f>Spielleistung!X19</f>
        <v>1</v>
      </c>
      <c r="O19" s="32">
        <f>IF(C19&lt;&gt;0,VLOOKUP(M19-J19,Eingabemaske!$B$9:$H$28,2),0)</f>
        <v>0</v>
      </c>
      <c r="P19" s="33">
        <f>Leistungsdiagnostik!AG19</f>
        <v>1</v>
      </c>
      <c r="Q19" s="32">
        <f>IF(C19&lt;&gt;0,VLOOKUP(M19-J19,Eingabemaske!$B$9:$H$28,3),0)</f>
        <v>0</v>
      </c>
      <c r="R19" s="33">
        <f>'Mirwald-Methode'!E18</f>
        <v>1</v>
      </c>
      <c r="S19" s="32">
        <f>IF(C19&lt;&gt;0,VLOOKUP(M19-J19,Eingabemaske!$B$9:$H$28,4),0)</f>
        <v>0</v>
      </c>
      <c r="T19" s="33">
        <f>'Relative Age'!F18</f>
        <v>1</v>
      </c>
      <c r="U19" s="32">
        <f>IF(C19&lt;&gt;0,VLOOKUP(M19-J19,Eingabemaske!$B$9:$H$28,5),0)</f>
        <v>0</v>
      </c>
      <c r="V19" s="33">
        <f>Umfeld!P18</f>
        <v>1</v>
      </c>
      <c r="W19" s="32">
        <f>IF(C19&lt;&gt;0,VLOOKUP(M19-J19,Eingabemaske!$B$9:$G$28,6),0)</f>
        <v>0</v>
      </c>
      <c r="X19" s="32">
        <f t="shared" si="2"/>
        <v>0</v>
      </c>
      <c r="Y19" s="32">
        <f t="shared" si="0"/>
        <v>1</v>
      </c>
      <c r="Z19" s="36"/>
      <c r="AA19" s="17"/>
      <c r="AB19" s="17"/>
      <c r="AC19" s="5"/>
    </row>
    <row r="20" spans="1:29">
      <c r="A20" s="17">
        <v>16</v>
      </c>
      <c r="B20" s="17"/>
      <c r="C20" s="17"/>
      <c r="D20" s="17"/>
      <c r="E20" s="17"/>
      <c r="F20" s="17"/>
      <c r="G20" s="17"/>
      <c r="H20" s="17"/>
      <c r="I20" s="17"/>
      <c r="J20" s="17"/>
      <c r="K20" s="17"/>
      <c r="L20" s="17"/>
      <c r="M20" s="32">
        <f t="shared" ca="1" si="1"/>
        <v>2024</v>
      </c>
      <c r="N20" s="33">
        <f>Spielleistung!X20</f>
        <v>1</v>
      </c>
      <c r="O20" s="32">
        <f>IF(C20&lt;&gt;0,VLOOKUP(M20-J20,Eingabemaske!$B$9:$H$28,2),0)</f>
        <v>0</v>
      </c>
      <c r="P20" s="33">
        <f>Leistungsdiagnostik!AG20</f>
        <v>1</v>
      </c>
      <c r="Q20" s="32">
        <f>IF(C20&lt;&gt;0,VLOOKUP(M20-J20,Eingabemaske!$B$9:$H$28,3),0)</f>
        <v>0</v>
      </c>
      <c r="R20" s="33">
        <f>'Mirwald-Methode'!E19</f>
        <v>1</v>
      </c>
      <c r="S20" s="32">
        <f>IF(C20&lt;&gt;0,VLOOKUP(M20-J20,Eingabemaske!$B$9:$H$28,4),0)</f>
        <v>0</v>
      </c>
      <c r="T20" s="33">
        <f>'Relative Age'!F19</f>
        <v>1</v>
      </c>
      <c r="U20" s="32">
        <f>IF(C20&lt;&gt;0,VLOOKUP(M20-J20,Eingabemaske!$B$9:$H$28,5),0)</f>
        <v>0</v>
      </c>
      <c r="V20" s="33">
        <f>Umfeld!P19</f>
        <v>1</v>
      </c>
      <c r="W20" s="32">
        <f>IF(C20&lt;&gt;0,VLOOKUP(M20-J20,Eingabemaske!$B$9:$G$28,6),0)</f>
        <v>0</v>
      </c>
      <c r="X20" s="32">
        <f t="shared" si="2"/>
        <v>0</v>
      </c>
      <c r="Y20" s="32">
        <f t="shared" si="0"/>
        <v>1</v>
      </c>
      <c r="Z20" s="36"/>
      <c r="AA20" s="17"/>
      <c r="AB20" s="17"/>
      <c r="AC20" s="5"/>
    </row>
    <row r="21" spans="1:29">
      <c r="A21" s="17">
        <v>17</v>
      </c>
      <c r="B21" s="17"/>
      <c r="C21" s="17"/>
      <c r="D21" s="17"/>
      <c r="E21" s="17"/>
      <c r="F21" s="17"/>
      <c r="G21" s="17"/>
      <c r="H21" s="17"/>
      <c r="I21" s="17"/>
      <c r="J21" s="17"/>
      <c r="K21" s="17"/>
      <c r="L21" s="17"/>
      <c r="M21" s="32">
        <f t="shared" ca="1" si="1"/>
        <v>2024</v>
      </c>
      <c r="N21" s="33">
        <f>Spielleistung!X21</f>
        <v>1</v>
      </c>
      <c r="O21" s="32">
        <f>IF(C21&lt;&gt;0,VLOOKUP(M21-J21,Eingabemaske!$B$9:$H$28,2),0)</f>
        <v>0</v>
      </c>
      <c r="P21" s="33">
        <f>Leistungsdiagnostik!AG21</f>
        <v>1</v>
      </c>
      <c r="Q21" s="32">
        <f>IF(C21&lt;&gt;0,VLOOKUP(M21-J21,Eingabemaske!$B$9:$H$28,3),0)</f>
        <v>0</v>
      </c>
      <c r="R21" s="33">
        <f>'Mirwald-Methode'!E20</f>
        <v>1</v>
      </c>
      <c r="S21" s="32">
        <f>IF(C21&lt;&gt;0,VLOOKUP(M21-J21,Eingabemaske!$B$9:$H$28,4),0)</f>
        <v>0</v>
      </c>
      <c r="T21" s="33">
        <f>'Relative Age'!F20</f>
        <v>1</v>
      </c>
      <c r="U21" s="32">
        <f>IF(C21&lt;&gt;0,VLOOKUP(M21-J21,Eingabemaske!$B$9:$H$28,5),0)</f>
        <v>0</v>
      </c>
      <c r="V21" s="33">
        <f>Umfeld!P20</f>
        <v>1</v>
      </c>
      <c r="W21" s="32">
        <f>IF(C21&lt;&gt;0,VLOOKUP(M21-J21,Eingabemaske!$B$9:$G$28,6),0)</f>
        <v>0</v>
      </c>
      <c r="X21" s="32">
        <f t="shared" si="2"/>
        <v>0</v>
      </c>
      <c r="Y21" s="32">
        <f t="shared" si="0"/>
        <v>1</v>
      </c>
      <c r="Z21" s="36"/>
      <c r="AA21" s="17"/>
      <c r="AB21" s="17"/>
      <c r="AC21" s="5"/>
    </row>
    <row r="22" spans="1:29">
      <c r="A22" s="17">
        <v>18</v>
      </c>
      <c r="B22" s="17"/>
      <c r="C22" s="17"/>
      <c r="D22" s="17"/>
      <c r="E22" s="17"/>
      <c r="F22" s="17"/>
      <c r="G22" s="17"/>
      <c r="H22" s="17"/>
      <c r="I22" s="17"/>
      <c r="J22" s="17"/>
      <c r="K22" s="17"/>
      <c r="L22" s="17"/>
      <c r="M22" s="32">
        <f t="shared" ca="1" si="1"/>
        <v>2024</v>
      </c>
      <c r="N22" s="33">
        <f>Spielleistung!X22</f>
        <v>1</v>
      </c>
      <c r="O22" s="32">
        <f>IF(C22&lt;&gt;0,VLOOKUP(M22-J22,Eingabemaske!$B$9:$H$28,2),0)</f>
        <v>0</v>
      </c>
      <c r="P22" s="33">
        <f>Leistungsdiagnostik!AG22</f>
        <v>1</v>
      </c>
      <c r="Q22" s="32">
        <f>IF(C22&lt;&gt;0,VLOOKUP(M22-J22,Eingabemaske!$B$9:$H$28,3),0)</f>
        <v>0</v>
      </c>
      <c r="R22" s="33">
        <f>'Mirwald-Methode'!E21</f>
        <v>1</v>
      </c>
      <c r="S22" s="32">
        <f>IF(C22&lt;&gt;0,VLOOKUP(M22-J22,Eingabemaske!$B$9:$H$28,4),0)</f>
        <v>0</v>
      </c>
      <c r="T22" s="33">
        <f>'Relative Age'!F21</f>
        <v>1</v>
      </c>
      <c r="U22" s="32">
        <f>IF(C22&lt;&gt;0,VLOOKUP(M22-J22,Eingabemaske!$B$9:$H$28,5),0)</f>
        <v>0</v>
      </c>
      <c r="V22" s="33">
        <f>Umfeld!P21</f>
        <v>1</v>
      </c>
      <c r="W22" s="32">
        <f>IF(C22&lt;&gt;0,VLOOKUP(M22-J22,Eingabemaske!$B$9:$G$28,6),0)</f>
        <v>0</v>
      </c>
      <c r="X22" s="32">
        <f t="shared" si="2"/>
        <v>0</v>
      </c>
      <c r="Y22" s="32">
        <f t="shared" si="0"/>
        <v>1</v>
      </c>
      <c r="Z22" s="36"/>
      <c r="AA22" s="17"/>
      <c r="AB22" s="17"/>
      <c r="AC22" s="5"/>
    </row>
    <row r="23" spans="1:29">
      <c r="A23" s="17">
        <v>19</v>
      </c>
      <c r="B23" s="17"/>
      <c r="C23" s="17"/>
      <c r="D23" s="17"/>
      <c r="E23" s="17"/>
      <c r="F23" s="17"/>
      <c r="G23" s="17"/>
      <c r="H23" s="17"/>
      <c r="I23" s="17"/>
      <c r="J23" s="17"/>
      <c r="K23" s="17"/>
      <c r="L23" s="17"/>
      <c r="M23" s="32">
        <f t="shared" ca="1" si="1"/>
        <v>2024</v>
      </c>
      <c r="N23" s="33">
        <f>Spielleistung!X23</f>
        <v>1</v>
      </c>
      <c r="O23" s="32">
        <f>IF(C23&lt;&gt;0,VLOOKUP(M23-J23,Eingabemaske!$B$9:$H$28,2),0)</f>
        <v>0</v>
      </c>
      <c r="P23" s="33">
        <f>Leistungsdiagnostik!AG23</f>
        <v>1</v>
      </c>
      <c r="Q23" s="32">
        <f>IF(C23&lt;&gt;0,VLOOKUP(M23-J23,Eingabemaske!$B$9:$H$28,3),0)</f>
        <v>0</v>
      </c>
      <c r="R23" s="33">
        <f>'Mirwald-Methode'!E22</f>
        <v>1</v>
      </c>
      <c r="S23" s="32">
        <f>IF(C23&lt;&gt;0,VLOOKUP(M23-J23,Eingabemaske!$B$9:$H$28,4),0)</f>
        <v>0</v>
      </c>
      <c r="T23" s="33">
        <f>'Relative Age'!F22</f>
        <v>1</v>
      </c>
      <c r="U23" s="32">
        <f>IF(C23&lt;&gt;0,VLOOKUP(M23-J23,Eingabemaske!$B$9:$H$28,5),0)</f>
        <v>0</v>
      </c>
      <c r="V23" s="33">
        <f>Umfeld!P22</f>
        <v>1</v>
      </c>
      <c r="W23" s="32">
        <f>IF(C23&lt;&gt;0,VLOOKUP(M23-J23,Eingabemaske!$B$9:$G$28,6),0)</f>
        <v>0</v>
      </c>
      <c r="X23" s="32">
        <f t="shared" si="2"/>
        <v>0</v>
      </c>
      <c r="Y23" s="32">
        <f t="shared" si="0"/>
        <v>1</v>
      </c>
      <c r="Z23" s="36"/>
      <c r="AA23" s="17"/>
      <c r="AB23" s="17"/>
      <c r="AC23" s="5"/>
    </row>
    <row r="24" spans="1:29">
      <c r="A24" s="17">
        <v>20</v>
      </c>
      <c r="B24" s="17"/>
      <c r="C24" s="17"/>
      <c r="D24" s="17"/>
      <c r="E24" s="17"/>
      <c r="F24" s="17"/>
      <c r="G24" s="17"/>
      <c r="H24" s="17"/>
      <c r="I24" s="17"/>
      <c r="J24" s="17"/>
      <c r="K24" s="17"/>
      <c r="L24" s="17"/>
      <c r="M24" s="32">
        <f t="shared" ca="1" si="1"/>
        <v>2024</v>
      </c>
      <c r="N24" s="33">
        <f>Spielleistung!X24</f>
        <v>1</v>
      </c>
      <c r="O24" s="32">
        <f>IF(C24&lt;&gt;0,VLOOKUP(M24-J24,Eingabemaske!$B$9:$H$28,2),0)</f>
        <v>0</v>
      </c>
      <c r="P24" s="33">
        <f>Leistungsdiagnostik!AG24</f>
        <v>1</v>
      </c>
      <c r="Q24" s="32">
        <f>IF(C24&lt;&gt;0,VLOOKUP(M24-J24,Eingabemaske!$B$9:$H$28,3),0)</f>
        <v>0</v>
      </c>
      <c r="R24" s="33">
        <f>'Mirwald-Methode'!E23</f>
        <v>1</v>
      </c>
      <c r="S24" s="32">
        <f>IF(C24&lt;&gt;0,VLOOKUP(M24-J24,Eingabemaske!$B$9:$H$28,4),0)</f>
        <v>0</v>
      </c>
      <c r="T24" s="33">
        <f>'Relative Age'!F23</f>
        <v>1</v>
      </c>
      <c r="U24" s="32">
        <f>IF(C24&lt;&gt;0,VLOOKUP(M24-J24,Eingabemaske!$B$9:$H$28,5),0)</f>
        <v>0</v>
      </c>
      <c r="V24" s="33">
        <f>Umfeld!P23</f>
        <v>1</v>
      </c>
      <c r="W24" s="32">
        <f>IF(C24&lt;&gt;0,VLOOKUP(M24-J24,Eingabemaske!$B$9:$G$28,6),0)</f>
        <v>0</v>
      </c>
      <c r="X24" s="32">
        <f t="shared" si="2"/>
        <v>0</v>
      </c>
      <c r="Y24" s="32">
        <f t="shared" si="0"/>
        <v>1</v>
      </c>
      <c r="Z24" s="36"/>
      <c r="AA24" s="17"/>
      <c r="AB24" s="17"/>
      <c r="AC24" s="5"/>
    </row>
    <row r="25" spans="1:29">
      <c r="A25" s="17">
        <v>21</v>
      </c>
      <c r="B25" s="17"/>
      <c r="C25" s="17"/>
      <c r="D25" s="17"/>
      <c r="E25" s="17"/>
      <c r="F25" s="17"/>
      <c r="G25" s="17"/>
      <c r="H25" s="17"/>
      <c r="I25" s="17"/>
      <c r="J25" s="17"/>
      <c r="K25" s="17"/>
      <c r="L25" s="17"/>
      <c r="M25" s="32">
        <f t="shared" ca="1" si="1"/>
        <v>2024</v>
      </c>
      <c r="N25" s="33">
        <f>Spielleistung!X25</f>
        <v>1</v>
      </c>
      <c r="O25" s="32">
        <f>IF(C25&lt;&gt;0,VLOOKUP(M25-J25,Eingabemaske!$B$9:$H$28,2),0)</f>
        <v>0</v>
      </c>
      <c r="P25" s="33">
        <f>Leistungsdiagnostik!AG25</f>
        <v>1</v>
      </c>
      <c r="Q25" s="32">
        <f>IF(C25&lt;&gt;0,VLOOKUP(M25-J25,Eingabemaske!$B$9:$H$28,3),0)</f>
        <v>0</v>
      </c>
      <c r="R25" s="33">
        <f>'Mirwald-Methode'!E24</f>
        <v>1</v>
      </c>
      <c r="S25" s="32">
        <f>IF(C25&lt;&gt;0,VLOOKUP(M25-J25,Eingabemaske!$B$9:$H$28,4),0)</f>
        <v>0</v>
      </c>
      <c r="T25" s="33">
        <f>'Relative Age'!F24</f>
        <v>1</v>
      </c>
      <c r="U25" s="32">
        <f>IF(C25&lt;&gt;0,VLOOKUP(M25-J25,Eingabemaske!$B$9:$H$28,5),0)</f>
        <v>0</v>
      </c>
      <c r="V25" s="33">
        <f>Umfeld!P24</f>
        <v>1</v>
      </c>
      <c r="W25" s="32">
        <f>IF(C25&lt;&gt;0,VLOOKUP(M25-J25,Eingabemaske!$B$9:$G$28,6),0)</f>
        <v>0</v>
      </c>
      <c r="X25" s="32">
        <f t="shared" si="2"/>
        <v>0</v>
      </c>
      <c r="Y25" s="32">
        <f t="shared" si="0"/>
        <v>1</v>
      </c>
      <c r="Z25" s="36"/>
      <c r="AA25" s="17"/>
      <c r="AB25" s="17"/>
      <c r="AC25" s="5"/>
    </row>
    <row r="26" spans="1:29">
      <c r="A26" s="17">
        <v>22</v>
      </c>
      <c r="B26" s="17"/>
      <c r="C26" s="17"/>
      <c r="D26" s="17"/>
      <c r="E26" s="17"/>
      <c r="F26" s="17"/>
      <c r="G26" s="17"/>
      <c r="H26" s="17"/>
      <c r="I26" s="17"/>
      <c r="J26" s="17"/>
      <c r="K26" s="17"/>
      <c r="L26" s="17"/>
      <c r="M26" s="32">
        <f t="shared" ca="1" si="1"/>
        <v>2024</v>
      </c>
      <c r="N26" s="33">
        <f>Spielleistung!X26</f>
        <v>1</v>
      </c>
      <c r="O26" s="32">
        <f>IF(C26&lt;&gt;0,VLOOKUP(M26-J26,Eingabemaske!$B$9:$H$28,2),0)</f>
        <v>0</v>
      </c>
      <c r="P26" s="33">
        <f>Leistungsdiagnostik!AG26</f>
        <v>1</v>
      </c>
      <c r="Q26" s="32">
        <f>IF(C26&lt;&gt;0,VLOOKUP(M26-J26,Eingabemaske!$B$9:$H$28,3),0)</f>
        <v>0</v>
      </c>
      <c r="R26" s="33">
        <f>'Mirwald-Methode'!E25</f>
        <v>1</v>
      </c>
      <c r="S26" s="32">
        <f>IF(C26&lt;&gt;0,VLOOKUP(M26-J26,Eingabemaske!$B$9:$H$28,4),0)</f>
        <v>0</v>
      </c>
      <c r="T26" s="33">
        <f>'Relative Age'!F25</f>
        <v>1</v>
      </c>
      <c r="U26" s="32">
        <f>IF(C26&lt;&gt;0,VLOOKUP(M26-J26,Eingabemaske!$B$9:$H$28,5),0)</f>
        <v>0</v>
      </c>
      <c r="V26" s="33">
        <f>Umfeld!P25</f>
        <v>1</v>
      </c>
      <c r="W26" s="32">
        <f>IF(C26&lt;&gt;0,VLOOKUP(M26-J26,Eingabemaske!$B$9:$G$28,6),0)</f>
        <v>0</v>
      </c>
      <c r="X26" s="32">
        <f t="shared" si="2"/>
        <v>0</v>
      </c>
      <c r="Y26" s="32">
        <f t="shared" si="0"/>
        <v>1</v>
      </c>
      <c r="Z26" s="36"/>
      <c r="AA26" s="17"/>
      <c r="AB26" s="17"/>
      <c r="AC26" s="5"/>
    </row>
    <row r="27" spans="1:29">
      <c r="A27" s="17">
        <v>23</v>
      </c>
      <c r="B27" s="17"/>
      <c r="C27" s="17"/>
      <c r="D27" s="17"/>
      <c r="E27" s="17"/>
      <c r="F27" s="17"/>
      <c r="G27" s="17"/>
      <c r="H27" s="17"/>
      <c r="I27" s="17"/>
      <c r="J27" s="17"/>
      <c r="K27" s="17"/>
      <c r="L27" s="17"/>
      <c r="M27" s="32">
        <f t="shared" ca="1" si="1"/>
        <v>2024</v>
      </c>
      <c r="N27" s="33">
        <f>Spielleistung!X27</f>
        <v>1</v>
      </c>
      <c r="O27" s="32">
        <f>IF(C27&lt;&gt;0,VLOOKUP(M27-J27,Eingabemaske!$B$9:$H$28,2),0)</f>
        <v>0</v>
      </c>
      <c r="P27" s="33">
        <f>Leistungsdiagnostik!AG27</f>
        <v>1</v>
      </c>
      <c r="Q27" s="32">
        <f>IF(C27&lt;&gt;0,VLOOKUP(M27-J27,Eingabemaske!$B$9:$H$28,3),0)</f>
        <v>0</v>
      </c>
      <c r="R27" s="33">
        <f>'Mirwald-Methode'!E26</f>
        <v>1</v>
      </c>
      <c r="S27" s="32">
        <f>IF(C27&lt;&gt;0,VLOOKUP(M27-J27,Eingabemaske!$B$9:$H$28,4),0)</f>
        <v>0</v>
      </c>
      <c r="T27" s="33">
        <f>'Relative Age'!F26</f>
        <v>1</v>
      </c>
      <c r="U27" s="32">
        <f>IF(C27&lt;&gt;0,VLOOKUP(M27-J27,Eingabemaske!$B$9:$H$28,5),0)</f>
        <v>0</v>
      </c>
      <c r="V27" s="33">
        <f>Umfeld!P26</f>
        <v>1</v>
      </c>
      <c r="W27" s="32">
        <f>IF(C27&lt;&gt;0,VLOOKUP(M27-J27,Eingabemaske!$B$9:$G$28,6),0)</f>
        <v>0</v>
      </c>
      <c r="X27" s="32">
        <f t="shared" si="2"/>
        <v>0</v>
      </c>
      <c r="Y27" s="32">
        <f t="shared" si="0"/>
        <v>1</v>
      </c>
      <c r="Z27" s="36"/>
      <c r="AA27" s="17"/>
      <c r="AB27" s="17"/>
      <c r="AC27" s="5"/>
    </row>
    <row r="28" spans="1:29">
      <c r="A28" s="17">
        <v>24</v>
      </c>
      <c r="B28" s="17"/>
      <c r="C28" s="17"/>
      <c r="D28" s="17"/>
      <c r="E28" s="17"/>
      <c r="F28" s="17"/>
      <c r="G28" s="17"/>
      <c r="H28" s="17"/>
      <c r="I28" s="17"/>
      <c r="J28" s="17"/>
      <c r="K28" s="17"/>
      <c r="L28" s="17"/>
      <c r="M28" s="32">
        <f t="shared" ca="1" si="1"/>
        <v>2024</v>
      </c>
      <c r="N28" s="33">
        <f>Spielleistung!X28</f>
        <v>1</v>
      </c>
      <c r="O28" s="32">
        <f>IF(C28&lt;&gt;0,VLOOKUP(M28-J28,Eingabemaske!$B$9:$H$28,2),0)</f>
        <v>0</v>
      </c>
      <c r="P28" s="33">
        <f>Leistungsdiagnostik!AG28</f>
        <v>1</v>
      </c>
      <c r="Q28" s="32">
        <f>IF(C28&lt;&gt;0,VLOOKUP(M28-J28,Eingabemaske!$B$9:$H$28,3),0)</f>
        <v>0</v>
      </c>
      <c r="R28" s="33">
        <f>'Mirwald-Methode'!E27</f>
        <v>1</v>
      </c>
      <c r="S28" s="32">
        <f>IF(C28&lt;&gt;0,VLOOKUP(M28-J28,Eingabemaske!$B$9:$H$28,4),0)</f>
        <v>0</v>
      </c>
      <c r="T28" s="33">
        <f>'Relative Age'!F27</f>
        <v>1</v>
      </c>
      <c r="U28" s="32">
        <f>IF(C28&lt;&gt;0,VLOOKUP(M28-J28,Eingabemaske!$B$9:$H$28,5),0)</f>
        <v>0</v>
      </c>
      <c r="V28" s="33">
        <f>Umfeld!P27</f>
        <v>1</v>
      </c>
      <c r="W28" s="32">
        <f>IF(C28&lt;&gt;0,VLOOKUP(M28-J28,Eingabemaske!$B$9:$G$28,6),0)</f>
        <v>0</v>
      </c>
      <c r="X28" s="32">
        <f t="shared" si="2"/>
        <v>0</v>
      </c>
      <c r="Y28" s="32">
        <f t="shared" si="0"/>
        <v>1</v>
      </c>
      <c r="Z28" s="36"/>
      <c r="AA28" s="17"/>
      <c r="AB28" s="17"/>
      <c r="AC28" s="5"/>
    </row>
    <row r="29" spans="1:29">
      <c r="A29" s="17">
        <v>25</v>
      </c>
      <c r="B29" s="17"/>
      <c r="C29" s="17"/>
      <c r="D29" s="17"/>
      <c r="E29" s="17"/>
      <c r="F29" s="17"/>
      <c r="G29" s="17"/>
      <c r="H29" s="17"/>
      <c r="I29" s="17"/>
      <c r="J29" s="17"/>
      <c r="K29" s="17"/>
      <c r="L29" s="17"/>
      <c r="M29" s="32">
        <f t="shared" ca="1" si="1"/>
        <v>2024</v>
      </c>
      <c r="N29" s="33">
        <f>Spielleistung!X29</f>
        <v>1</v>
      </c>
      <c r="O29" s="32">
        <f>IF(C29&lt;&gt;0,VLOOKUP(M29-J29,Eingabemaske!$B$9:$H$28,2),0)</f>
        <v>0</v>
      </c>
      <c r="P29" s="33">
        <f>Leistungsdiagnostik!AG29</f>
        <v>1</v>
      </c>
      <c r="Q29" s="32">
        <f>IF(C29&lt;&gt;0,VLOOKUP(M29-J29,Eingabemaske!$B$9:$H$28,3),0)</f>
        <v>0</v>
      </c>
      <c r="R29" s="33">
        <f>'Mirwald-Methode'!E28</f>
        <v>1</v>
      </c>
      <c r="S29" s="32">
        <f>IF(C29&lt;&gt;0,VLOOKUP(M29-J29,Eingabemaske!$B$9:$H$28,4),0)</f>
        <v>0</v>
      </c>
      <c r="T29" s="33">
        <f>'Relative Age'!F28</f>
        <v>1</v>
      </c>
      <c r="U29" s="32">
        <f>IF(C29&lt;&gt;0,VLOOKUP(M29-J29,Eingabemaske!$B$9:$H$28,5),0)</f>
        <v>0</v>
      </c>
      <c r="V29" s="33">
        <f>Umfeld!P28</f>
        <v>1</v>
      </c>
      <c r="W29" s="32">
        <f>IF(C29&lt;&gt;0,VLOOKUP(M29-J29,Eingabemaske!$B$9:$G$28,6),0)</f>
        <v>0</v>
      </c>
      <c r="X29" s="32">
        <f t="shared" si="2"/>
        <v>0</v>
      </c>
      <c r="Y29" s="32">
        <f t="shared" si="0"/>
        <v>1</v>
      </c>
      <c r="Z29" s="36"/>
      <c r="AA29" s="17"/>
      <c r="AB29" s="17"/>
      <c r="AC29" s="5"/>
    </row>
    <row r="30" spans="1:29">
      <c r="A30" s="17">
        <v>26</v>
      </c>
      <c r="B30" s="17"/>
      <c r="C30" s="17"/>
      <c r="D30" s="17"/>
      <c r="E30" s="17"/>
      <c r="F30" s="17"/>
      <c r="G30" s="17"/>
      <c r="H30" s="17"/>
      <c r="I30" s="17"/>
      <c r="J30" s="17"/>
      <c r="K30" s="17"/>
      <c r="L30" s="17"/>
      <c r="M30" s="32">
        <f t="shared" ca="1" si="1"/>
        <v>2024</v>
      </c>
      <c r="N30" s="33">
        <f>Spielleistung!X30</f>
        <v>1</v>
      </c>
      <c r="O30" s="32">
        <f>IF(C30&lt;&gt;0,VLOOKUP(M30-J30,Eingabemaske!$B$9:$H$28,2),0)</f>
        <v>0</v>
      </c>
      <c r="P30" s="33">
        <f>Leistungsdiagnostik!AG30</f>
        <v>1</v>
      </c>
      <c r="Q30" s="32">
        <f>IF(C30&lt;&gt;0,VLOOKUP(M30-J30,Eingabemaske!$B$9:$H$28,3),0)</f>
        <v>0</v>
      </c>
      <c r="R30" s="33">
        <f>'Mirwald-Methode'!E29</f>
        <v>1</v>
      </c>
      <c r="S30" s="32">
        <f>IF(C30&lt;&gt;0,VLOOKUP(M30-J30,Eingabemaske!$B$9:$H$28,4),0)</f>
        <v>0</v>
      </c>
      <c r="T30" s="33">
        <f>'Relative Age'!F29</f>
        <v>1</v>
      </c>
      <c r="U30" s="32">
        <f>IF(C30&lt;&gt;0,VLOOKUP(M30-J30,Eingabemaske!$B$9:$H$28,5),0)</f>
        <v>0</v>
      </c>
      <c r="V30" s="33">
        <f>Umfeld!P29</f>
        <v>1</v>
      </c>
      <c r="W30" s="32">
        <f>IF(C30&lt;&gt;0,VLOOKUP(M30-J30,Eingabemaske!$B$9:$G$28,6),0)</f>
        <v>0</v>
      </c>
      <c r="X30" s="32">
        <f t="shared" si="2"/>
        <v>0</v>
      </c>
      <c r="Y30" s="32">
        <f t="shared" si="0"/>
        <v>1</v>
      </c>
      <c r="Z30" s="36"/>
      <c r="AA30" s="17"/>
      <c r="AB30" s="17"/>
      <c r="AC30" s="5"/>
    </row>
    <row r="31" spans="1:29">
      <c r="A31" s="17">
        <v>27</v>
      </c>
      <c r="B31" s="17"/>
      <c r="C31" s="17"/>
      <c r="D31" s="17"/>
      <c r="E31" s="17"/>
      <c r="F31" s="17"/>
      <c r="G31" s="17"/>
      <c r="H31" s="17"/>
      <c r="I31" s="17"/>
      <c r="J31" s="17"/>
      <c r="K31" s="17"/>
      <c r="L31" s="17"/>
      <c r="M31" s="32">
        <f t="shared" ca="1" si="1"/>
        <v>2024</v>
      </c>
      <c r="N31" s="33">
        <f>Spielleistung!X31</f>
        <v>1</v>
      </c>
      <c r="O31" s="32">
        <f>IF(C31&lt;&gt;0,VLOOKUP(M31-J31,Eingabemaske!$B$9:$H$28,2),0)</f>
        <v>0</v>
      </c>
      <c r="P31" s="33">
        <f>Leistungsdiagnostik!AG31</f>
        <v>1</v>
      </c>
      <c r="Q31" s="32">
        <f>IF(C31&lt;&gt;0,VLOOKUP(M31-J31,Eingabemaske!$B$9:$H$28,3),0)</f>
        <v>0</v>
      </c>
      <c r="R31" s="33">
        <f>'Mirwald-Methode'!E30</f>
        <v>1</v>
      </c>
      <c r="S31" s="32">
        <f>IF(C31&lt;&gt;0,VLOOKUP(M31-J31,Eingabemaske!$B$9:$H$28,4),0)</f>
        <v>0</v>
      </c>
      <c r="T31" s="33">
        <f>'Relative Age'!F30</f>
        <v>1</v>
      </c>
      <c r="U31" s="32">
        <f>IF(C31&lt;&gt;0,VLOOKUP(M31-J31,Eingabemaske!$B$9:$H$28,5),0)</f>
        <v>0</v>
      </c>
      <c r="V31" s="33">
        <f>Umfeld!P30</f>
        <v>1</v>
      </c>
      <c r="W31" s="32">
        <f>IF(C31&lt;&gt;0,VLOOKUP(M31-J31,Eingabemaske!$B$9:$G$28,6),0)</f>
        <v>0</v>
      </c>
      <c r="X31" s="32">
        <f t="shared" si="2"/>
        <v>0</v>
      </c>
      <c r="Y31" s="32">
        <f t="shared" si="0"/>
        <v>1</v>
      </c>
      <c r="Z31" s="36"/>
      <c r="AA31" s="17"/>
      <c r="AB31" s="17"/>
      <c r="AC31" s="5"/>
    </row>
    <row r="32" spans="1:29">
      <c r="A32" s="17">
        <v>28</v>
      </c>
      <c r="B32" s="17"/>
      <c r="C32" s="17"/>
      <c r="D32" s="17"/>
      <c r="E32" s="17"/>
      <c r="F32" s="17"/>
      <c r="G32" s="17"/>
      <c r="H32" s="17"/>
      <c r="I32" s="17"/>
      <c r="J32" s="17"/>
      <c r="K32" s="17"/>
      <c r="L32" s="17"/>
      <c r="M32" s="32">
        <f t="shared" ca="1" si="1"/>
        <v>2024</v>
      </c>
      <c r="N32" s="33">
        <f>Spielleistung!X32</f>
        <v>1</v>
      </c>
      <c r="O32" s="32">
        <f>IF(C32&lt;&gt;0,VLOOKUP(M32-J32,Eingabemaske!$B$9:$H$28,2),0)</f>
        <v>0</v>
      </c>
      <c r="P32" s="33">
        <f>Leistungsdiagnostik!AG32</f>
        <v>1</v>
      </c>
      <c r="Q32" s="32">
        <f>IF(C32&lt;&gt;0,VLOOKUP(M32-J32,Eingabemaske!$B$9:$H$28,3),0)</f>
        <v>0</v>
      </c>
      <c r="R32" s="33">
        <f>'Mirwald-Methode'!E31</f>
        <v>1</v>
      </c>
      <c r="S32" s="32">
        <f>IF(C32&lt;&gt;0,VLOOKUP(M32-J32,Eingabemaske!$B$9:$H$28,4),0)</f>
        <v>0</v>
      </c>
      <c r="T32" s="33">
        <f>'Relative Age'!F31</f>
        <v>1</v>
      </c>
      <c r="U32" s="32">
        <f>IF(C32&lt;&gt;0,VLOOKUP(M32-J32,Eingabemaske!$B$9:$H$28,5),0)</f>
        <v>0</v>
      </c>
      <c r="V32" s="33">
        <f>Umfeld!P31</f>
        <v>1</v>
      </c>
      <c r="W32" s="32">
        <f>IF(C32&lt;&gt;0,VLOOKUP(M32-J32,Eingabemaske!$B$9:$G$28,6),0)</f>
        <v>0</v>
      </c>
      <c r="X32" s="32">
        <f t="shared" si="2"/>
        <v>0</v>
      </c>
      <c r="Y32" s="32">
        <f t="shared" si="0"/>
        <v>1</v>
      </c>
      <c r="Z32" s="36"/>
      <c r="AA32" s="17"/>
      <c r="AB32" s="17"/>
      <c r="AC32" s="5"/>
    </row>
    <row r="33" spans="1:29">
      <c r="A33" s="17">
        <v>29</v>
      </c>
      <c r="B33" s="17"/>
      <c r="C33" s="17"/>
      <c r="D33" s="17"/>
      <c r="E33" s="17"/>
      <c r="F33" s="17"/>
      <c r="G33" s="17"/>
      <c r="H33" s="17"/>
      <c r="I33" s="17"/>
      <c r="J33" s="17"/>
      <c r="K33" s="17"/>
      <c r="L33" s="17"/>
      <c r="M33" s="32">
        <f t="shared" ca="1" si="1"/>
        <v>2024</v>
      </c>
      <c r="N33" s="33">
        <f>Spielleistung!X33</f>
        <v>1</v>
      </c>
      <c r="O33" s="32">
        <f>IF(C33&lt;&gt;0,VLOOKUP(M33-J33,Eingabemaske!$B$9:$H$28,2),0)</f>
        <v>0</v>
      </c>
      <c r="P33" s="33">
        <f>Leistungsdiagnostik!AG33</f>
        <v>1</v>
      </c>
      <c r="Q33" s="32">
        <f>IF(C33&lt;&gt;0,VLOOKUP(M33-J33,Eingabemaske!$B$9:$H$28,3),0)</f>
        <v>0</v>
      </c>
      <c r="R33" s="33">
        <f>'Mirwald-Methode'!E32</f>
        <v>1</v>
      </c>
      <c r="S33" s="32">
        <f>IF(C33&lt;&gt;0,VLOOKUP(M33-J33,Eingabemaske!$B$9:$H$28,4),0)</f>
        <v>0</v>
      </c>
      <c r="T33" s="33">
        <f>'Relative Age'!F32</f>
        <v>1</v>
      </c>
      <c r="U33" s="32">
        <f>IF(C33&lt;&gt;0,VLOOKUP(M33-J33,Eingabemaske!$B$9:$H$28,5),0)</f>
        <v>0</v>
      </c>
      <c r="V33" s="33">
        <f>Umfeld!P32</f>
        <v>1</v>
      </c>
      <c r="W33" s="32">
        <f>IF(C33&lt;&gt;0,VLOOKUP(M33-J33,Eingabemaske!$B$9:$G$28,6),0)</f>
        <v>0</v>
      </c>
      <c r="X33" s="32">
        <f t="shared" si="2"/>
        <v>0</v>
      </c>
      <c r="Y33" s="32">
        <f t="shared" si="0"/>
        <v>1</v>
      </c>
      <c r="Z33" s="36"/>
      <c r="AA33" s="17"/>
      <c r="AB33" s="17"/>
      <c r="AC33" s="5"/>
    </row>
    <row r="34" spans="1:29">
      <c r="A34" s="17">
        <v>30</v>
      </c>
      <c r="B34" s="17"/>
      <c r="C34" s="17"/>
      <c r="D34" s="17"/>
      <c r="E34" s="17"/>
      <c r="F34" s="17"/>
      <c r="G34" s="17"/>
      <c r="H34" s="17"/>
      <c r="I34" s="17"/>
      <c r="J34" s="17"/>
      <c r="K34" s="17"/>
      <c r="L34" s="17"/>
      <c r="M34" s="32">
        <f t="shared" ca="1" si="1"/>
        <v>2024</v>
      </c>
      <c r="N34" s="33">
        <f>Spielleistung!X34</f>
        <v>1</v>
      </c>
      <c r="O34" s="32">
        <f>IF(C34&lt;&gt;0,VLOOKUP(M34-J34,Eingabemaske!$B$9:$H$28,2),0)</f>
        <v>0</v>
      </c>
      <c r="P34" s="33">
        <f>Leistungsdiagnostik!AG34</f>
        <v>1</v>
      </c>
      <c r="Q34" s="32">
        <f>IF(C34&lt;&gt;0,VLOOKUP(M34-J34,Eingabemaske!$B$9:$H$28,3),0)</f>
        <v>0</v>
      </c>
      <c r="R34" s="33">
        <f>'Mirwald-Methode'!E33</f>
        <v>1</v>
      </c>
      <c r="S34" s="32">
        <f>IF(C34&lt;&gt;0,VLOOKUP(M34-J34,Eingabemaske!$B$9:$H$28,4),0)</f>
        <v>0</v>
      </c>
      <c r="T34" s="33">
        <f>'Relative Age'!F33</f>
        <v>1</v>
      </c>
      <c r="U34" s="32">
        <f>IF(C34&lt;&gt;0,VLOOKUP(M34-J34,Eingabemaske!$B$9:$H$28,5),0)</f>
        <v>0</v>
      </c>
      <c r="V34" s="33">
        <f>Umfeld!P33</f>
        <v>1</v>
      </c>
      <c r="W34" s="32">
        <f>IF(C34&lt;&gt;0,VLOOKUP(M34-J34,Eingabemaske!$B$9:$G$28,6),0)</f>
        <v>0</v>
      </c>
      <c r="X34" s="32">
        <f t="shared" si="2"/>
        <v>0</v>
      </c>
      <c r="Y34" s="32">
        <f t="shared" si="0"/>
        <v>1</v>
      </c>
      <c r="Z34" s="36"/>
      <c r="AA34" s="17"/>
      <c r="AB34" s="17"/>
      <c r="AC34" s="5"/>
    </row>
    <row r="35" spans="1:29">
      <c r="A35" s="17">
        <v>31</v>
      </c>
      <c r="B35" s="17"/>
      <c r="C35" s="17"/>
      <c r="D35" s="17"/>
      <c r="E35" s="17"/>
      <c r="F35" s="17"/>
      <c r="G35" s="17"/>
      <c r="H35" s="17"/>
      <c r="I35" s="17"/>
      <c r="J35" s="17"/>
      <c r="K35" s="17"/>
      <c r="L35" s="17"/>
      <c r="M35" s="32">
        <f t="shared" ca="1" si="1"/>
        <v>2024</v>
      </c>
      <c r="N35" s="33">
        <f>Spielleistung!X35</f>
        <v>1</v>
      </c>
      <c r="O35" s="32">
        <f>IF(C35&lt;&gt;0,VLOOKUP(M35-J35,Eingabemaske!$B$9:$H$28,2),0)</f>
        <v>0</v>
      </c>
      <c r="P35" s="33">
        <f>Leistungsdiagnostik!AG35</f>
        <v>1</v>
      </c>
      <c r="Q35" s="32">
        <f>IF(C35&lt;&gt;0,VLOOKUP(M35-J35,Eingabemaske!$B$9:$H$28,3),0)</f>
        <v>0</v>
      </c>
      <c r="R35" s="33">
        <f>'Mirwald-Methode'!E34</f>
        <v>1</v>
      </c>
      <c r="S35" s="32">
        <f>IF(C35&lt;&gt;0,VLOOKUP(M35-J35,Eingabemaske!$B$9:$H$28,4),0)</f>
        <v>0</v>
      </c>
      <c r="T35" s="33">
        <f>'Relative Age'!F34</f>
        <v>1</v>
      </c>
      <c r="U35" s="32">
        <f>IF(C35&lt;&gt;0,VLOOKUP(M35-J35,Eingabemaske!$B$9:$H$28,5),0)</f>
        <v>0</v>
      </c>
      <c r="V35" s="33">
        <f>Umfeld!P34</f>
        <v>1</v>
      </c>
      <c r="W35" s="32">
        <f>IF(C35&lt;&gt;0,VLOOKUP(M35-J35,Eingabemaske!$B$9:$G$28,6),0)</f>
        <v>0</v>
      </c>
      <c r="X35" s="32">
        <f t="shared" si="2"/>
        <v>0</v>
      </c>
      <c r="Y35" s="32">
        <f t="shared" si="0"/>
        <v>1</v>
      </c>
      <c r="Z35" s="36"/>
      <c r="AA35" s="17"/>
      <c r="AB35" s="17"/>
      <c r="AC35" s="5"/>
    </row>
    <row r="36" spans="1:29">
      <c r="A36" s="17">
        <v>32</v>
      </c>
      <c r="B36" s="17"/>
      <c r="C36" s="17"/>
      <c r="D36" s="17"/>
      <c r="E36" s="17"/>
      <c r="F36" s="17"/>
      <c r="G36" s="17"/>
      <c r="H36" s="17"/>
      <c r="I36" s="17"/>
      <c r="J36" s="17"/>
      <c r="K36" s="17"/>
      <c r="L36" s="17"/>
      <c r="M36" s="32">
        <f t="shared" ca="1" si="1"/>
        <v>2024</v>
      </c>
      <c r="N36" s="33">
        <f>Spielleistung!X36</f>
        <v>1</v>
      </c>
      <c r="O36" s="32">
        <f>IF(C36&lt;&gt;0,VLOOKUP(M36-J36,Eingabemaske!$B$9:$H$28,2),0)</f>
        <v>0</v>
      </c>
      <c r="P36" s="33">
        <f>Leistungsdiagnostik!AG36</f>
        <v>1</v>
      </c>
      <c r="Q36" s="32">
        <f>IF(C36&lt;&gt;0,VLOOKUP(M36-J36,Eingabemaske!$B$9:$H$28,3),0)</f>
        <v>0</v>
      </c>
      <c r="R36" s="33">
        <f>'Mirwald-Methode'!E35</f>
        <v>1</v>
      </c>
      <c r="S36" s="32">
        <f>IF(C36&lt;&gt;0,VLOOKUP(M36-J36,Eingabemaske!$B$9:$H$28,4),0)</f>
        <v>0</v>
      </c>
      <c r="T36" s="33">
        <f>'Relative Age'!F35</f>
        <v>1</v>
      </c>
      <c r="U36" s="32">
        <f>IF(C36&lt;&gt;0,VLOOKUP(M36-J36,Eingabemaske!$B$9:$H$28,5),0)</f>
        <v>0</v>
      </c>
      <c r="V36" s="33">
        <f>Umfeld!P35</f>
        <v>1</v>
      </c>
      <c r="W36" s="32">
        <f>IF(C36&lt;&gt;0,VLOOKUP(M36-J36,Eingabemaske!$B$9:$G$28,6),0)</f>
        <v>0</v>
      </c>
      <c r="X36" s="32">
        <f t="shared" si="2"/>
        <v>0</v>
      </c>
      <c r="Y36" s="32">
        <f t="shared" si="0"/>
        <v>1</v>
      </c>
      <c r="Z36" s="36"/>
      <c r="AA36" s="17"/>
      <c r="AB36" s="17"/>
      <c r="AC36" s="5"/>
    </row>
    <row r="37" spans="1:29">
      <c r="A37" s="17">
        <v>33</v>
      </c>
      <c r="B37" s="17"/>
      <c r="C37" s="17"/>
      <c r="D37" s="17"/>
      <c r="E37" s="17"/>
      <c r="F37" s="17"/>
      <c r="G37" s="17"/>
      <c r="H37" s="17"/>
      <c r="I37" s="17"/>
      <c r="J37" s="17"/>
      <c r="K37" s="17"/>
      <c r="L37" s="17"/>
      <c r="M37" s="32">
        <f t="shared" ca="1" si="1"/>
        <v>2024</v>
      </c>
      <c r="N37" s="33">
        <f>Spielleistung!X37</f>
        <v>1</v>
      </c>
      <c r="O37" s="32">
        <f>IF(C37&lt;&gt;0,VLOOKUP(M37-J37,Eingabemaske!$B$9:$H$28,2),0)</f>
        <v>0</v>
      </c>
      <c r="P37" s="33">
        <f>Leistungsdiagnostik!AG37</f>
        <v>1</v>
      </c>
      <c r="Q37" s="32">
        <f>IF(C37&lt;&gt;0,VLOOKUP(M37-J37,Eingabemaske!$B$9:$H$28,3),0)</f>
        <v>0</v>
      </c>
      <c r="R37" s="33">
        <f>'Mirwald-Methode'!E36</f>
        <v>1</v>
      </c>
      <c r="S37" s="32">
        <f>IF(C37&lt;&gt;0,VLOOKUP(M37-J37,Eingabemaske!$B$9:$H$28,4),0)</f>
        <v>0</v>
      </c>
      <c r="T37" s="33">
        <f>'Relative Age'!F36</f>
        <v>1</v>
      </c>
      <c r="U37" s="32">
        <f>IF(C37&lt;&gt;0,VLOOKUP(M37-J37,Eingabemaske!$B$9:$H$28,5),0)</f>
        <v>0</v>
      </c>
      <c r="V37" s="33">
        <f>Umfeld!P36</f>
        <v>1</v>
      </c>
      <c r="W37" s="32">
        <f>IF(C37&lt;&gt;0,VLOOKUP(M37-J37,Eingabemaske!$B$9:$G$28,6),0)</f>
        <v>0</v>
      </c>
      <c r="X37" s="32">
        <f t="shared" si="2"/>
        <v>0</v>
      </c>
      <c r="Y37" s="32">
        <f t="shared" ref="Y37:Y68" si="3">RANK(X37,$X$5:$X$171)</f>
        <v>1</v>
      </c>
      <c r="Z37" s="36"/>
      <c r="AA37" s="17"/>
      <c r="AB37" s="17"/>
      <c r="AC37" s="5"/>
    </row>
    <row r="38" spans="1:29">
      <c r="A38" s="17">
        <v>34</v>
      </c>
      <c r="B38" s="17"/>
      <c r="C38" s="17"/>
      <c r="D38" s="17"/>
      <c r="E38" s="17"/>
      <c r="F38" s="17"/>
      <c r="G38" s="17"/>
      <c r="H38" s="17"/>
      <c r="I38" s="17"/>
      <c r="J38" s="17"/>
      <c r="K38" s="17"/>
      <c r="L38" s="17"/>
      <c r="M38" s="32">
        <f t="shared" ca="1" si="1"/>
        <v>2024</v>
      </c>
      <c r="N38" s="33">
        <f>Spielleistung!X38</f>
        <v>1</v>
      </c>
      <c r="O38" s="32">
        <f>IF(C38&lt;&gt;0,VLOOKUP(M38-J38,Eingabemaske!$B$9:$H$28,2),0)</f>
        <v>0</v>
      </c>
      <c r="P38" s="33">
        <f>Leistungsdiagnostik!AG38</f>
        <v>1</v>
      </c>
      <c r="Q38" s="32">
        <f>IF(C38&lt;&gt;0,VLOOKUP(M38-J38,Eingabemaske!$B$9:$H$28,3),0)</f>
        <v>0</v>
      </c>
      <c r="R38" s="33">
        <f>'Mirwald-Methode'!E37</f>
        <v>1</v>
      </c>
      <c r="S38" s="32">
        <f>IF(C38&lt;&gt;0,VLOOKUP(M38-J38,Eingabemaske!$B$9:$H$28,4),0)</f>
        <v>0</v>
      </c>
      <c r="T38" s="33">
        <f>'Relative Age'!F37</f>
        <v>1</v>
      </c>
      <c r="U38" s="32">
        <f>IF(C38&lt;&gt;0,VLOOKUP(M38-J38,Eingabemaske!$B$9:$H$28,5),0)</f>
        <v>0</v>
      </c>
      <c r="V38" s="33">
        <f>Umfeld!P37</f>
        <v>1</v>
      </c>
      <c r="W38" s="32">
        <f>IF(C38&lt;&gt;0,VLOOKUP(M38-J38,Eingabemaske!$B$9:$G$28,6),0)</f>
        <v>0</v>
      </c>
      <c r="X38" s="32">
        <f t="shared" si="2"/>
        <v>0</v>
      </c>
      <c r="Y38" s="32">
        <f t="shared" si="3"/>
        <v>1</v>
      </c>
      <c r="Z38" s="36"/>
      <c r="AA38" s="17"/>
      <c r="AB38" s="17"/>
      <c r="AC38" s="5"/>
    </row>
    <row r="39" spans="1:29">
      <c r="A39" s="17">
        <v>35</v>
      </c>
      <c r="B39" s="17"/>
      <c r="C39" s="17"/>
      <c r="D39" s="17"/>
      <c r="E39" s="17"/>
      <c r="F39" s="17"/>
      <c r="G39" s="17"/>
      <c r="H39" s="17"/>
      <c r="I39" s="17"/>
      <c r="J39" s="17"/>
      <c r="K39" s="17"/>
      <c r="L39" s="17"/>
      <c r="M39" s="32">
        <f t="shared" ca="1" si="1"/>
        <v>2024</v>
      </c>
      <c r="N39" s="33">
        <f>Spielleistung!X39</f>
        <v>1</v>
      </c>
      <c r="O39" s="32">
        <f>IF(C39&lt;&gt;0,VLOOKUP(M39-J39,Eingabemaske!$B$9:$H$28,2),0)</f>
        <v>0</v>
      </c>
      <c r="P39" s="33">
        <f>Leistungsdiagnostik!AG39</f>
        <v>1</v>
      </c>
      <c r="Q39" s="32">
        <f>IF(C39&lt;&gt;0,VLOOKUP(M39-J39,Eingabemaske!$B$9:$H$28,3),0)</f>
        <v>0</v>
      </c>
      <c r="R39" s="33">
        <f>'Mirwald-Methode'!E38</f>
        <v>1</v>
      </c>
      <c r="S39" s="32">
        <f>IF(C39&lt;&gt;0,VLOOKUP(M39-J39,Eingabemaske!$B$9:$H$28,4),0)</f>
        <v>0</v>
      </c>
      <c r="T39" s="33">
        <f>'Relative Age'!F38</f>
        <v>1</v>
      </c>
      <c r="U39" s="32">
        <f>IF(C39&lt;&gt;0,VLOOKUP(M39-J39,Eingabemaske!$B$9:$H$28,5),0)</f>
        <v>0</v>
      </c>
      <c r="V39" s="33">
        <f>Umfeld!P38</f>
        <v>1</v>
      </c>
      <c r="W39" s="32">
        <f>IF(C39&lt;&gt;0,VLOOKUP(M39-J39,Eingabemaske!$B$9:$G$28,6),0)</f>
        <v>0</v>
      </c>
      <c r="X39" s="32">
        <f t="shared" si="2"/>
        <v>0</v>
      </c>
      <c r="Y39" s="32">
        <f t="shared" si="3"/>
        <v>1</v>
      </c>
      <c r="Z39" s="36"/>
      <c r="AA39" s="17"/>
      <c r="AB39" s="17"/>
      <c r="AC39" s="5"/>
    </row>
    <row r="40" spans="1:29">
      <c r="A40" s="17">
        <v>36</v>
      </c>
      <c r="B40" s="17"/>
      <c r="C40" s="17"/>
      <c r="D40" s="17"/>
      <c r="E40" s="17"/>
      <c r="F40" s="17"/>
      <c r="G40" s="17"/>
      <c r="H40" s="17"/>
      <c r="I40" s="17"/>
      <c r="J40" s="17"/>
      <c r="K40" s="17"/>
      <c r="L40" s="17"/>
      <c r="M40" s="32">
        <f t="shared" ca="1" si="1"/>
        <v>2024</v>
      </c>
      <c r="N40" s="33">
        <f>Spielleistung!X40</f>
        <v>1</v>
      </c>
      <c r="O40" s="32">
        <f>IF(C40&lt;&gt;0,VLOOKUP(M40-J40,Eingabemaske!$B$9:$H$28,2),0)</f>
        <v>0</v>
      </c>
      <c r="P40" s="33">
        <f>Leistungsdiagnostik!AG40</f>
        <v>1</v>
      </c>
      <c r="Q40" s="32">
        <f>IF(C40&lt;&gt;0,VLOOKUP(M40-J40,Eingabemaske!$B$9:$H$28,3),0)</f>
        <v>0</v>
      </c>
      <c r="R40" s="33">
        <f>'Mirwald-Methode'!E39</f>
        <v>1</v>
      </c>
      <c r="S40" s="32">
        <f>IF(C40&lt;&gt;0,VLOOKUP(M40-J40,Eingabemaske!$B$9:$H$28,4),0)</f>
        <v>0</v>
      </c>
      <c r="T40" s="33">
        <f>'Relative Age'!F39</f>
        <v>1</v>
      </c>
      <c r="U40" s="32">
        <f>IF(C40&lt;&gt;0,VLOOKUP(M40-J40,Eingabemaske!$B$9:$H$28,5),0)</f>
        <v>0</v>
      </c>
      <c r="V40" s="33">
        <f>Umfeld!P39</f>
        <v>1</v>
      </c>
      <c r="W40" s="32">
        <f>IF(C40&lt;&gt;0,VLOOKUP(M40-J40,Eingabemaske!$B$9:$G$28,6),0)</f>
        <v>0</v>
      </c>
      <c r="X40" s="32">
        <f t="shared" si="2"/>
        <v>0</v>
      </c>
      <c r="Y40" s="32">
        <f t="shared" si="3"/>
        <v>1</v>
      </c>
      <c r="Z40" s="36"/>
      <c r="AA40" s="17"/>
      <c r="AB40" s="17"/>
      <c r="AC40" s="5"/>
    </row>
    <row r="41" spans="1:29">
      <c r="A41" s="17">
        <v>37</v>
      </c>
      <c r="B41" s="17"/>
      <c r="C41" s="17"/>
      <c r="D41" s="17"/>
      <c r="E41" s="17"/>
      <c r="F41" s="17"/>
      <c r="G41" s="17"/>
      <c r="H41" s="17"/>
      <c r="I41" s="17"/>
      <c r="J41" s="17"/>
      <c r="K41" s="17"/>
      <c r="L41" s="17"/>
      <c r="M41" s="32">
        <f t="shared" ca="1" si="1"/>
        <v>2024</v>
      </c>
      <c r="N41" s="33">
        <f>Spielleistung!X41</f>
        <v>1</v>
      </c>
      <c r="O41" s="32">
        <f>IF(C41&lt;&gt;0,VLOOKUP(M41-J41,Eingabemaske!$B$9:$H$28,2),0)</f>
        <v>0</v>
      </c>
      <c r="P41" s="33">
        <f>Leistungsdiagnostik!AG41</f>
        <v>1</v>
      </c>
      <c r="Q41" s="32">
        <f>IF(C41&lt;&gt;0,VLOOKUP(M41-J41,Eingabemaske!$B$9:$H$28,3),0)</f>
        <v>0</v>
      </c>
      <c r="R41" s="33">
        <f>'Mirwald-Methode'!E40</f>
        <v>1</v>
      </c>
      <c r="S41" s="32">
        <f>IF(C41&lt;&gt;0,VLOOKUP(M41-J41,Eingabemaske!$B$9:$H$28,4),0)</f>
        <v>0</v>
      </c>
      <c r="T41" s="33">
        <f>'Relative Age'!F40</f>
        <v>1</v>
      </c>
      <c r="U41" s="32">
        <f>IF(C41&lt;&gt;0,VLOOKUP(M41-J41,Eingabemaske!$B$9:$H$28,5),0)</f>
        <v>0</v>
      </c>
      <c r="V41" s="33">
        <f>Umfeld!P40</f>
        <v>1</v>
      </c>
      <c r="W41" s="32">
        <f>IF(C41&lt;&gt;0,VLOOKUP(M41-J41,Eingabemaske!$B$9:$G$28,6),0)</f>
        <v>0</v>
      </c>
      <c r="X41" s="32">
        <f t="shared" si="2"/>
        <v>0</v>
      </c>
      <c r="Y41" s="32">
        <f t="shared" si="3"/>
        <v>1</v>
      </c>
      <c r="Z41" s="36"/>
      <c r="AA41" s="17"/>
      <c r="AB41" s="17"/>
      <c r="AC41" s="5"/>
    </row>
    <row r="42" spans="1:29">
      <c r="A42" s="17">
        <v>38</v>
      </c>
      <c r="B42" s="17"/>
      <c r="C42" s="17"/>
      <c r="D42" s="17"/>
      <c r="E42" s="17"/>
      <c r="F42" s="17"/>
      <c r="G42" s="17"/>
      <c r="H42" s="17"/>
      <c r="I42" s="17"/>
      <c r="J42" s="17"/>
      <c r="K42" s="17"/>
      <c r="L42" s="17"/>
      <c r="M42" s="32">
        <f t="shared" ca="1" si="1"/>
        <v>2024</v>
      </c>
      <c r="N42" s="33">
        <f>Spielleistung!X42</f>
        <v>1</v>
      </c>
      <c r="O42" s="32">
        <f>IF(C42&lt;&gt;0,VLOOKUP(M42-J42,Eingabemaske!$B$9:$H$28,2),0)</f>
        <v>0</v>
      </c>
      <c r="P42" s="33">
        <f>Leistungsdiagnostik!AG42</f>
        <v>1</v>
      </c>
      <c r="Q42" s="32">
        <f>IF(C42&lt;&gt;0,VLOOKUP(M42-J42,Eingabemaske!$B$9:$H$28,3),0)</f>
        <v>0</v>
      </c>
      <c r="R42" s="33">
        <f>'Mirwald-Methode'!E41</f>
        <v>1</v>
      </c>
      <c r="S42" s="32">
        <f>IF(C42&lt;&gt;0,VLOOKUP(M42-J42,Eingabemaske!$B$9:$H$28,4),0)</f>
        <v>0</v>
      </c>
      <c r="T42" s="33">
        <f>'Relative Age'!F41</f>
        <v>1</v>
      </c>
      <c r="U42" s="32">
        <f>IF(C42&lt;&gt;0,VLOOKUP(M42-J42,Eingabemaske!$B$9:$H$28,5),0)</f>
        <v>0</v>
      </c>
      <c r="V42" s="33">
        <f>Umfeld!P41</f>
        <v>1</v>
      </c>
      <c r="W42" s="32">
        <f>IF(C42&lt;&gt;0,VLOOKUP(M42-J42,Eingabemaske!$B$9:$G$28,6),0)</f>
        <v>0</v>
      </c>
      <c r="X42" s="32">
        <f t="shared" si="2"/>
        <v>0</v>
      </c>
      <c r="Y42" s="32">
        <f t="shared" si="3"/>
        <v>1</v>
      </c>
      <c r="Z42" s="36"/>
      <c r="AA42" s="17"/>
      <c r="AB42" s="17"/>
      <c r="AC42" s="5"/>
    </row>
    <row r="43" spans="1:29">
      <c r="A43" s="17">
        <v>39</v>
      </c>
      <c r="B43" s="17"/>
      <c r="C43" s="17"/>
      <c r="D43" s="17"/>
      <c r="E43" s="17"/>
      <c r="F43" s="17"/>
      <c r="G43" s="17"/>
      <c r="H43" s="17"/>
      <c r="I43" s="17"/>
      <c r="J43" s="17"/>
      <c r="K43" s="17"/>
      <c r="L43" s="17"/>
      <c r="M43" s="32">
        <f t="shared" ca="1" si="1"/>
        <v>2024</v>
      </c>
      <c r="N43" s="33">
        <f>Spielleistung!X43</f>
        <v>1</v>
      </c>
      <c r="O43" s="32">
        <f>IF(C43&lt;&gt;0,VLOOKUP(M43-J43,Eingabemaske!$B$9:$H$28,2),0)</f>
        <v>0</v>
      </c>
      <c r="P43" s="33">
        <f>Leistungsdiagnostik!AG43</f>
        <v>1</v>
      </c>
      <c r="Q43" s="32">
        <f>IF(C43&lt;&gt;0,VLOOKUP(M43-J43,Eingabemaske!$B$9:$H$28,3),0)</f>
        <v>0</v>
      </c>
      <c r="R43" s="33">
        <f>'Mirwald-Methode'!E42</f>
        <v>1</v>
      </c>
      <c r="S43" s="32">
        <f>IF(C43&lt;&gt;0,VLOOKUP(M43-J43,Eingabemaske!$B$9:$H$28,4),0)</f>
        <v>0</v>
      </c>
      <c r="T43" s="33">
        <f>'Relative Age'!F42</f>
        <v>1</v>
      </c>
      <c r="U43" s="32">
        <f>IF(C43&lt;&gt;0,VLOOKUP(M43-J43,Eingabemaske!$B$9:$H$28,5),0)</f>
        <v>0</v>
      </c>
      <c r="V43" s="33">
        <f>Umfeld!P42</f>
        <v>1</v>
      </c>
      <c r="W43" s="32">
        <f>IF(C43&lt;&gt;0,VLOOKUP(M43-J43,Eingabemaske!$B$9:$G$28,6),0)</f>
        <v>0</v>
      </c>
      <c r="X43" s="32">
        <f t="shared" si="2"/>
        <v>0</v>
      </c>
      <c r="Y43" s="32">
        <f t="shared" si="3"/>
        <v>1</v>
      </c>
      <c r="Z43" s="36"/>
      <c r="AA43" s="17"/>
      <c r="AB43" s="17"/>
      <c r="AC43" s="5"/>
    </row>
    <row r="44" spans="1:29">
      <c r="A44" s="17">
        <v>40</v>
      </c>
      <c r="B44" s="17"/>
      <c r="C44" s="17"/>
      <c r="D44" s="17"/>
      <c r="E44" s="17"/>
      <c r="F44" s="17"/>
      <c r="G44" s="17"/>
      <c r="H44" s="17"/>
      <c r="I44" s="17"/>
      <c r="J44" s="17"/>
      <c r="K44" s="17"/>
      <c r="L44" s="17"/>
      <c r="M44" s="32">
        <f t="shared" ca="1" si="1"/>
        <v>2024</v>
      </c>
      <c r="N44" s="33">
        <f>Spielleistung!X44</f>
        <v>1</v>
      </c>
      <c r="O44" s="32">
        <f>IF(C44&lt;&gt;0,VLOOKUP(M44-J44,Eingabemaske!$B$9:$H$28,2),0)</f>
        <v>0</v>
      </c>
      <c r="P44" s="33">
        <f>Leistungsdiagnostik!AG44</f>
        <v>1</v>
      </c>
      <c r="Q44" s="32">
        <f>IF(C44&lt;&gt;0,VLOOKUP(M44-J44,Eingabemaske!$B$9:$H$28,3),0)</f>
        <v>0</v>
      </c>
      <c r="R44" s="33">
        <f>'Mirwald-Methode'!E43</f>
        <v>1</v>
      </c>
      <c r="S44" s="32">
        <f>IF(C44&lt;&gt;0,VLOOKUP(M44-J44,Eingabemaske!$B$9:$H$28,4),0)</f>
        <v>0</v>
      </c>
      <c r="T44" s="33">
        <f>'Relative Age'!F43</f>
        <v>1</v>
      </c>
      <c r="U44" s="32">
        <f>IF(C44&lt;&gt;0,VLOOKUP(M44-J44,Eingabemaske!$B$9:$H$28,5),0)</f>
        <v>0</v>
      </c>
      <c r="V44" s="33">
        <f>Umfeld!P43</f>
        <v>1</v>
      </c>
      <c r="W44" s="32">
        <f>IF(C44&lt;&gt;0,VLOOKUP(M44-J44,Eingabemaske!$B$9:$G$28,6),0)</f>
        <v>0</v>
      </c>
      <c r="X44" s="32">
        <f t="shared" si="2"/>
        <v>0</v>
      </c>
      <c r="Y44" s="32">
        <f t="shared" si="3"/>
        <v>1</v>
      </c>
      <c r="Z44" s="36"/>
      <c r="AA44" s="17"/>
      <c r="AB44" s="17"/>
      <c r="AC44" s="5"/>
    </row>
    <row r="45" spans="1:29">
      <c r="A45" s="17">
        <v>41</v>
      </c>
      <c r="B45" s="17"/>
      <c r="C45" s="17"/>
      <c r="D45" s="17"/>
      <c r="E45" s="17"/>
      <c r="F45" s="17"/>
      <c r="G45" s="17"/>
      <c r="H45" s="17"/>
      <c r="I45" s="17"/>
      <c r="J45" s="17"/>
      <c r="K45" s="17"/>
      <c r="L45" s="17"/>
      <c r="M45" s="32">
        <f t="shared" ca="1" si="1"/>
        <v>2024</v>
      </c>
      <c r="N45" s="33">
        <f>Spielleistung!X45</f>
        <v>1</v>
      </c>
      <c r="O45" s="32">
        <f>IF(C45&lt;&gt;0,VLOOKUP(M45-J45,Eingabemaske!$B$9:$H$28,2),0)</f>
        <v>0</v>
      </c>
      <c r="P45" s="33">
        <f>Leistungsdiagnostik!AG45</f>
        <v>1</v>
      </c>
      <c r="Q45" s="32">
        <f>IF(C45&lt;&gt;0,VLOOKUP(M45-J45,Eingabemaske!$B$9:$H$28,3),0)</f>
        <v>0</v>
      </c>
      <c r="R45" s="33">
        <f>'Mirwald-Methode'!E44</f>
        <v>1</v>
      </c>
      <c r="S45" s="32">
        <f>IF(C45&lt;&gt;0,VLOOKUP(M45-J45,Eingabemaske!$B$9:$H$28,4),0)</f>
        <v>0</v>
      </c>
      <c r="T45" s="33">
        <f>'Relative Age'!F44</f>
        <v>1</v>
      </c>
      <c r="U45" s="32">
        <f>IF(C45&lt;&gt;0,VLOOKUP(M45-J45,Eingabemaske!$B$9:$H$28,5),0)</f>
        <v>0</v>
      </c>
      <c r="V45" s="33">
        <f>Umfeld!P44</f>
        <v>1</v>
      </c>
      <c r="W45" s="32">
        <f>IF(C45&lt;&gt;0,VLOOKUP(M45-J45,Eingabemaske!$B$9:$G$28,6),0)</f>
        <v>0</v>
      </c>
      <c r="X45" s="32">
        <f t="shared" si="2"/>
        <v>0</v>
      </c>
      <c r="Y45" s="32">
        <f t="shared" si="3"/>
        <v>1</v>
      </c>
      <c r="Z45" s="36"/>
      <c r="AA45" s="17"/>
      <c r="AB45" s="17"/>
      <c r="AC45" s="5"/>
    </row>
    <row r="46" spans="1:29">
      <c r="A46" s="17">
        <v>42</v>
      </c>
      <c r="B46" s="17"/>
      <c r="C46" s="17"/>
      <c r="D46" s="17"/>
      <c r="E46" s="17"/>
      <c r="F46" s="17"/>
      <c r="G46" s="17"/>
      <c r="H46" s="17"/>
      <c r="I46" s="17"/>
      <c r="J46" s="17"/>
      <c r="K46" s="17"/>
      <c r="L46" s="17"/>
      <c r="M46" s="32">
        <f t="shared" ca="1" si="1"/>
        <v>2024</v>
      </c>
      <c r="N46" s="33">
        <f>Spielleistung!X46</f>
        <v>1</v>
      </c>
      <c r="O46" s="32">
        <f>IF(C46&lt;&gt;0,VLOOKUP(M46-J46,Eingabemaske!$B$9:$H$28,2),0)</f>
        <v>0</v>
      </c>
      <c r="P46" s="33">
        <f>Leistungsdiagnostik!AG46</f>
        <v>1</v>
      </c>
      <c r="Q46" s="32">
        <f>IF(C46&lt;&gt;0,VLOOKUP(M46-J46,Eingabemaske!$B$9:$H$28,3),0)</f>
        <v>0</v>
      </c>
      <c r="R46" s="33">
        <f>'Mirwald-Methode'!E45</f>
        <v>1</v>
      </c>
      <c r="S46" s="32">
        <f>IF(C46&lt;&gt;0,VLOOKUP(M46-J46,Eingabemaske!$B$9:$H$28,4),0)</f>
        <v>0</v>
      </c>
      <c r="T46" s="33">
        <f>'Relative Age'!F45</f>
        <v>1</v>
      </c>
      <c r="U46" s="32">
        <f>IF(C46&lt;&gt;0,VLOOKUP(M46-J46,Eingabemaske!$B$9:$H$28,5),0)</f>
        <v>0</v>
      </c>
      <c r="V46" s="33">
        <f>Umfeld!P45</f>
        <v>1</v>
      </c>
      <c r="W46" s="32">
        <f>IF(C46&lt;&gt;0,VLOOKUP(M46-J46,Eingabemaske!$B$9:$G$28,6),0)</f>
        <v>0</v>
      </c>
      <c r="X46" s="32">
        <f t="shared" si="2"/>
        <v>0</v>
      </c>
      <c r="Y46" s="32">
        <f t="shared" si="3"/>
        <v>1</v>
      </c>
      <c r="Z46" s="36"/>
      <c r="AA46" s="17"/>
      <c r="AB46" s="17"/>
      <c r="AC46" s="5"/>
    </row>
    <row r="47" spans="1:29">
      <c r="A47" s="17">
        <v>43</v>
      </c>
      <c r="B47" s="17"/>
      <c r="C47" s="17"/>
      <c r="D47" s="17"/>
      <c r="E47" s="17"/>
      <c r="F47" s="17"/>
      <c r="G47" s="17"/>
      <c r="H47" s="17"/>
      <c r="I47" s="17"/>
      <c r="J47" s="17"/>
      <c r="K47" s="17"/>
      <c r="L47" s="17"/>
      <c r="M47" s="32">
        <f t="shared" ca="1" si="1"/>
        <v>2024</v>
      </c>
      <c r="N47" s="33">
        <f>Spielleistung!X47</f>
        <v>1</v>
      </c>
      <c r="O47" s="32">
        <f>IF(C47&lt;&gt;0,VLOOKUP(M47-J47,Eingabemaske!$B$9:$H$28,2),0)</f>
        <v>0</v>
      </c>
      <c r="P47" s="33">
        <f>Leistungsdiagnostik!AG47</f>
        <v>1</v>
      </c>
      <c r="Q47" s="32">
        <f>IF(C47&lt;&gt;0,VLOOKUP(M47-J47,Eingabemaske!$B$9:$H$28,3),0)</f>
        <v>0</v>
      </c>
      <c r="R47" s="33">
        <f>'Mirwald-Methode'!E46</f>
        <v>1</v>
      </c>
      <c r="S47" s="32">
        <f>IF(C47&lt;&gt;0,VLOOKUP(M47-J47,Eingabemaske!$B$9:$H$28,4),0)</f>
        <v>0</v>
      </c>
      <c r="T47" s="33">
        <f>'Relative Age'!F46</f>
        <v>1</v>
      </c>
      <c r="U47" s="32">
        <f>IF(C47&lt;&gt;0,VLOOKUP(M47-J47,Eingabemaske!$B$9:$H$28,5),0)</f>
        <v>0</v>
      </c>
      <c r="V47" s="33">
        <f>Umfeld!P46</f>
        <v>1</v>
      </c>
      <c r="W47" s="32">
        <f>IF(C47&lt;&gt;0,VLOOKUP(M47-J47,Eingabemaske!$B$9:$G$28,6),0)</f>
        <v>0</v>
      </c>
      <c r="X47" s="32">
        <f t="shared" si="2"/>
        <v>0</v>
      </c>
      <c r="Y47" s="32">
        <f t="shared" si="3"/>
        <v>1</v>
      </c>
      <c r="Z47" s="36"/>
      <c r="AA47" s="17"/>
      <c r="AB47" s="17"/>
      <c r="AC47" s="5"/>
    </row>
    <row r="48" spans="1:29">
      <c r="A48" s="17">
        <v>44</v>
      </c>
      <c r="B48" s="17"/>
      <c r="C48" s="17"/>
      <c r="D48" s="17"/>
      <c r="E48" s="17"/>
      <c r="F48" s="17"/>
      <c r="G48" s="17"/>
      <c r="H48" s="17"/>
      <c r="I48" s="17"/>
      <c r="J48" s="17"/>
      <c r="K48" s="17"/>
      <c r="L48" s="17"/>
      <c r="M48" s="32">
        <f t="shared" ca="1" si="1"/>
        <v>2024</v>
      </c>
      <c r="N48" s="33">
        <f>Spielleistung!X48</f>
        <v>1</v>
      </c>
      <c r="O48" s="32">
        <f>IF(C48&lt;&gt;0,VLOOKUP(M48-J48,Eingabemaske!$B$9:$H$28,2),0)</f>
        <v>0</v>
      </c>
      <c r="P48" s="33">
        <f>Leistungsdiagnostik!AG48</f>
        <v>1</v>
      </c>
      <c r="Q48" s="32">
        <f>IF(C48&lt;&gt;0,VLOOKUP(M48-J48,Eingabemaske!$B$9:$H$28,3),0)</f>
        <v>0</v>
      </c>
      <c r="R48" s="33">
        <f>'Mirwald-Methode'!E47</f>
        <v>1</v>
      </c>
      <c r="S48" s="32">
        <f>IF(C48&lt;&gt;0,VLOOKUP(M48-J48,Eingabemaske!$B$9:$H$28,4),0)</f>
        <v>0</v>
      </c>
      <c r="T48" s="33">
        <f>'Relative Age'!F47</f>
        <v>1</v>
      </c>
      <c r="U48" s="32">
        <f>IF(C48&lt;&gt;0,VLOOKUP(M48-J48,Eingabemaske!$B$9:$H$28,5),0)</f>
        <v>0</v>
      </c>
      <c r="V48" s="33">
        <f>Umfeld!P47</f>
        <v>1</v>
      </c>
      <c r="W48" s="32">
        <f>IF(C48&lt;&gt;0,VLOOKUP(M48-J48,Eingabemaske!$B$9:$G$28,6),0)</f>
        <v>0</v>
      </c>
      <c r="X48" s="32">
        <f t="shared" si="2"/>
        <v>0</v>
      </c>
      <c r="Y48" s="32">
        <f t="shared" si="3"/>
        <v>1</v>
      </c>
      <c r="Z48" s="36"/>
      <c r="AA48" s="17"/>
      <c r="AB48" s="17"/>
      <c r="AC48" s="5"/>
    </row>
    <row r="49" spans="1:29">
      <c r="A49" s="17">
        <v>45</v>
      </c>
      <c r="B49" s="17"/>
      <c r="C49" s="17"/>
      <c r="D49" s="17"/>
      <c r="E49" s="17"/>
      <c r="F49" s="17"/>
      <c r="G49" s="17"/>
      <c r="H49" s="17"/>
      <c r="I49" s="17"/>
      <c r="J49" s="17"/>
      <c r="K49" s="17"/>
      <c r="L49" s="17"/>
      <c r="M49" s="32">
        <f t="shared" ca="1" si="1"/>
        <v>2024</v>
      </c>
      <c r="N49" s="33">
        <f>Spielleistung!X49</f>
        <v>1</v>
      </c>
      <c r="O49" s="32">
        <f>IF(C49&lt;&gt;0,VLOOKUP(M49-J49,Eingabemaske!$B$9:$H$28,2),0)</f>
        <v>0</v>
      </c>
      <c r="P49" s="33">
        <f>Leistungsdiagnostik!AG49</f>
        <v>1</v>
      </c>
      <c r="Q49" s="32">
        <f>IF(C49&lt;&gt;0,VLOOKUP(M49-J49,Eingabemaske!$B$9:$H$28,3),0)</f>
        <v>0</v>
      </c>
      <c r="R49" s="33">
        <f>'Mirwald-Methode'!E48</f>
        <v>1</v>
      </c>
      <c r="S49" s="32">
        <f>IF(C49&lt;&gt;0,VLOOKUP(M49-J49,Eingabemaske!$B$9:$H$28,4),0)</f>
        <v>0</v>
      </c>
      <c r="T49" s="33">
        <f>'Relative Age'!F48</f>
        <v>1</v>
      </c>
      <c r="U49" s="32">
        <f>IF(C49&lt;&gt;0,VLOOKUP(M49-J49,Eingabemaske!$B$9:$H$28,5),0)</f>
        <v>0</v>
      </c>
      <c r="V49" s="33">
        <f>Umfeld!P48</f>
        <v>1</v>
      </c>
      <c r="W49" s="32">
        <f>IF(C49&lt;&gt;0,VLOOKUP(M49-J49,Eingabemaske!$B$9:$G$28,6),0)</f>
        <v>0</v>
      </c>
      <c r="X49" s="32">
        <f t="shared" si="2"/>
        <v>0</v>
      </c>
      <c r="Y49" s="32">
        <f t="shared" si="3"/>
        <v>1</v>
      </c>
      <c r="Z49" s="36"/>
      <c r="AA49" s="17"/>
      <c r="AB49" s="17"/>
      <c r="AC49" s="5"/>
    </row>
    <row r="50" spans="1:29">
      <c r="A50" s="17">
        <v>46</v>
      </c>
      <c r="B50" s="17"/>
      <c r="C50" s="17"/>
      <c r="D50" s="17"/>
      <c r="E50" s="17"/>
      <c r="F50" s="17"/>
      <c r="G50" s="17"/>
      <c r="H50" s="17"/>
      <c r="I50" s="17"/>
      <c r="J50" s="17"/>
      <c r="K50" s="17"/>
      <c r="L50" s="17"/>
      <c r="M50" s="32">
        <f t="shared" ca="1" si="1"/>
        <v>2024</v>
      </c>
      <c r="N50" s="33">
        <f>Spielleistung!X50</f>
        <v>1</v>
      </c>
      <c r="O50" s="32">
        <f>IF(C50&lt;&gt;0,VLOOKUP(M50-J50,Eingabemaske!$B$9:$H$28,2),0)</f>
        <v>0</v>
      </c>
      <c r="P50" s="33">
        <f>Leistungsdiagnostik!AG50</f>
        <v>1</v>
      </c>
      <c r="Q50" s="32">
        <f>IF(C50&lt;&gt;0,VLOOKUP(M50-J50,Eingabemaske!$B$9:$H$28,3),0)</f>
        <v>0</v>
      </c>
      <c r="R50" s="33">
        <f>'Mirwald-Methode'!E49</f>
        <v>1</v>
      </c>
      <c r="S50" s="32">
        <f>IF(C50&lt;&gt;0,VLOOKUP(M50-J50,Eingabemaske!$B$9:$H$28,4),0)</f>
        <v>0</v>
      </c>
      <c r="T50" s="33">
        <f>'Relative Age'!F49</f>
        <v>1</v>
      </c>
      <c r="U50" s="32">
        <f>IF(C50&lt;&gt;0,VLOOKUP(M50-J50,Eingabemaske!$B$9:$H$28,5),0)</f>
        <v>0</v>
      </c>
      <c r="V50" s="33">
        <f>Umfeld!P49</f>
        <v>1</v>
      </c>
      <c r="W50" s="32">
        <f>IF(C50&lt;&gt;0,VLOOKUP(M50-J50,Eingabemaske!$B$9:$G$28,6),0)</f>
        <v>0</v>
      </c>
      <c r="X50" s="32">
        <f t="shared" si="2"/>
        <v>0</v>
      </c>
      <c r="Y50" s="32">
        <f t="shared" si="3"/>
        <v>1</v>
      </c>
      <c r="Z50" s="36"/>
      <c r="AA50" s="17"/>
      <c r="AB50" s="17"/>
      <c r="AC50" s="5"/>
    </row>
    <row r="51" spans="1:29">
      <c r="A51" s="17">
        <v>47</v>
      </c>
      <c r="B51" s="17"/>
      <c r="C51" s="17"/>
      <c r="D51" s="17"/>
      <c r="E51" s="17"/>
      <c r="F51" s="17"/>
      <c r="G51" s="17"/>
      <c r="H51" s="17"/>
      <c r="I51" s="17"/>
      <c r="J51" s="17"/>
      <c r="K51" s="17"/>
      <c r="L51" s="17"/>
      <c r="M51" s="32">
        <f t="shared" ca="1" si="1"/>
        <v>2024</v>
      </c>
      <c r="N51" s="33">
        <f>Spielleistung!X51</f>
        <v>1</v>
      </c>
      <c r="O51" s="32">
        <f>IF(C51&lt;&gt;0,VLOOKUP(M51-J51,Eingabemaske!$B$9:$H$28,2),0)</f>
        <v>0</v>
      </c>
      <c r="P51" s="33">
        <f>Leistungsdiagnostik!AG51</f>
        <v>1</v>
      </c>
      <c r="Q51" s="32">
        <f>IF(C51&lt;&gt;0,VLOOKUP(M51-J51,Eingabemaske!$B$9:$H$28,3),0)</f>
        <v>0</v>
      </c>
      <c r="R51" s="33">
        <f>'Mirwald-Methode'!E50</f>
        <v>1</v>
      </c>
      <c r="S51" s="32">
        <f>IF(C51&lt;&gt;0,VLOOKUP(M51-J51,Eingabemaske!$B$9:$H$28,4),0)</f>
        <v>0</v>
      </c>
      <c r="T51" s="33">
        <f>'Relative Age'!F50</f>
        <v>1</v>
      </c>
      <c r="U51" s="32">
        <f>IF(C51&lt;&gt;0,VLOOKUP(M51-J51,Eingabemaske!$B$9:$H$28,5),0)</f>
        <v>0</v>
      </c>
      <c r="V51" s="33">
        <f>Umfeld!P50</f>
        <v>1</v>
      </c>
      <c r="W51" s="32">
        <f>IF(C51&lt;&gt;0,VLOOKUP(M51-J51,Eingabemaske!$B$9:$G$28,6),0)</f>
        <v>0</v>
      </c>
      <c r="X51" s="32">
        <f t="shared" si="2"/>
        <v>0</v>
      </c>
      <c r="Y51" s="32">
        <f t="shared" si="3"/>
        <v>1</v>
      </c>
      <c r="Z51" s="36"/>
      <c r="AA51" s="17"/>
      <c r="AB51" s="17"/>
      <c r="AC51" s="5"/>
    </row>
    <row r="52" spans="1:29">
      <c r="A52" s="17">
        <v>48</v>
      </c>
      <c r="B52" s="17"/>
      <c r="C52" s="17"/>
      <c r="D52" s="17"/>
      <c r="E52" s="17"/>
      <c r="F52" s="17"/>
      <c r="G52" s="17"/>
      <c r="H52" s="17"/>
      <c r="I52" s="17"/>
      <c r="J52" s="17"/>
      <c r="K52" s="17"/>
      <c r="L52" s="17"/>
      <c r="M52" s="32">
        <f t="shared" ca="1" si="1"/>
        <v>2024</v>
      </c>
      <c r="N52" s="33">
        <f>Spielleistung!X52</f>
        <v>1</v>
      </c>
      <c r="O52" s="32">
        <f>IF(C52&lt;&gt;0,VLOOKUP(M52-J52,Eingabemaske!$B$9:$H$28,2),0)</f>
        <v>0</v>
      </c>
      <c r="P52" s="33">
        <f>Leistungsdiagnostik!AG52</f>
        <v>1</v>
      </c>
      <c r="Q52" s="32">
        <f>IF(C52&lt;&gt;0,VLOOKUP(M52-J52,Eingabemaske!$B$9:$H$28,3),0)</f>
        <v>0</v>
      </c>
      <c r="R52" s="33">
        <f>'Mirwald-Methode'!E51</f>
        <v>1</v>
      </c>
      <c r="S52" s="32">
        <f>IF(C52&lt;&gt;0,VLOOKUP(M52-J52,Eingabemaske!$B$9:$H$28,4),0)</f>
        <v>0</v>
      </c>
      <c r="T52" s="33">
        <f>'Relative Age'!F51</f>
        <v>1</v>
      </c>
      <c r="U52" s="32">
        <f>IF(C52&lt;&gt;0,VLOOKUP(M52-J52,Eingabemaske!$B$9:$H$28,5),0)</f>
        <v>0</v>
      </c>
      <c r="V52" s="33">
        <f>Umfeld!P51</f>
        <v>1</v>
      </c>
      <c r="W52" s="32">
        <f>IF(C52&lt;&gt;0,VLOOKUP(M52-J52,Eingabemaske!$B$9:$G$28,6),0)</f>
        <v>0</v>
      </c>
      <c r="X52" s="32">
        <f t="shared" si="2"/>
        <v>0</v>
      </c>
      <c r="Y52" s="32">
        <f t="shared" si="3"/>
        <v>1</v>
      </c>
      <c r="Z52" s="36"/>
      <c r="AA52" s="17"/>
      <c r="AB52" s="17"/>
      <c r="AC52" s="5"/>
    </row>
    <row r="53" spans="1:29">
      <c r="A53" s="17">
        <v>49</v>
      </c>
      <c r="B53" s="17"/>
      <c r="C53" s="17"/>
      <c r="D53" s="17"/>
      <c r="E53" s="17"/>
      <c r="F53" s="17"/>
      <c r="G53" s="17"/>
      <c r="H53" s="17"/>
      <c r="I53" s="17"/>
      <c r="J53" s="17"/>
      <c r="K53" s="17"/>
      <c r="L53" s="17"/>
      <c r="M53" s="32">
        <f t="shared" ca="1" si="1"/>
        <v>2024</v>
      </c>
      <c r="N53" s="33">
        <f>Spielleistung!X53</f>
        <v>1</v>
      </c>
      <c r="O53" s="32">
        <f>IF(C53&lt;&gt;0,VLOOKUP(M53-J53,Eingabemaske!$B$9:$H$28,2),0)</f>
        <v>0</v>
      </c>
      <c r="P53" s="33">
        <f>Leistungsdiagnostik!AG53</f>
        <v>1</v>
      </c>
      <c r="Q53" s="32">
        <f>IF(C53&lt;&gt;0,VLOOKUP(M53-J53,Eingabemaske!$B$9:$H$28,3),0)</f>
        <v>0</v>
      </c>
      <c r="R53" s="33">
        <f>'Mirwald-Methode'!E52</f>
        <v>1</v>
      </c>
      <c r="S53" s="32">
        <f>IF(C53&lt;&gt;0,VLOOKUP(M53-J53,Eingabemaske!$B$9:$H$28,4),0)</f>
        <v>0</v>
      </c>
      <c r="T53" s="33">
        <f>'Relative Age'!F52</f>
        <v>1</v>
      </c>
      <c r="U53" s="32">
        <f>IF(C53&lt;&gt;0,VLOOKUP(M53-J53,Eingabemaske!$B$9:$H$28,5),0)</f>
        <v>0</v>
      </c>
      <c r="V53" s="33">
        <f>Umfeld!P52</f>
        <v>1</v>
      </c>
      <c r="W53" s="32">
        <f>IF(C53&lt;&gt;0,VLOOKUP(M53-J53,Eingabemaske!$B$9:$G$28,6),0)</f>
        <v>0</v>
      </c>
      <c r="X53" s="32">
        <f t="shared" si="2"/>
        <v>0</v>
      </c>
      <c r="Y53" s="32">
        <f t="shared" si="3"/>
        <v>1</v>
      </c>
      <c r="Z53" s="36"/>
      <c r="AA53" s="17"/>
      <c r="AB53" s="17"/>
      <c r="AC53" s="5"/>
    </row>
    <row r="54" spans="1:29">
      <c r="A54" s="17">
        <v>50</v>
      </c>
      <c r="B54" s="17"/>
      <c r="C54" s="17"/>
      <c r="D54" s="17"/>
      <c r="E54" s="17"/>
      <c r="F54" s="17"/>
      <c r="G54" s="17"/>
      <c r="H54" s="17"/>
      <c r="I54" s="17"/>
      <c r="J54" s="17"/>
      <c r="K54" s="17"/>
      <c r="L54" s="17"/>
      <c r="M54" s="32">
        <f t="shared" ca="1" si="1"/>
        <v>2024</v>
      </c>
      <c r="N54" s="33">
        <f>Spielleistung!X54</f>
        <v>1</v>
      </c>
      <c r="O54" s="32">
        <f>IF(C54&lt;&gt;0,VLOOKUP(M54-J54,Eingabemaske!$B$9:$H$28,2),0)</f>
        <v>0</v>
      </c>
      <c r="P54" s="33">
        <f>Leistungsdiagnostik!AG54</f>
        <v>1</v>
      </c>
      <c r="Q54" s="32">
        <f>IF(C54&lt;&gt;0,VLOOKUP(M54-J54,Eingabemaske!$B$9:$H$28,3),0)</f>
        <v>0</v>
      </c>
      <c r="R54" s="33">
        <f>'Mirwald-Methode'!E53</f>
        <v>1</v>
      </c>
      <c r="S54" s="32">
        <f>IF(C54&lt;&gt;0,VLOOKUP(M54-J54,Eingabemaske!$B$9:$H$28,4),0)</f>
        <v>0</v>
      </c>
      <c r="T54" s="33">
        <f>'Relative Age'!F53</f>
        <v>1</v>
      </c>
      <c r="U54" s="32">
        <f>IF(C54&lt;&gt;0,VLOOKUP(M54-J54,Eingabemaske!$B$9:$H$28,5),0)</f>
        <v>0</v>
      </c>
      <c r="V54" s="33">
        <f>Umfeld!P53</f>
        <v>1</v>
      </c>
      <c r="W54" s="32">
        <f>IF(C54&lt;&gt;0,VLOOKUP(M54-J54,Eingabemaske!$B$9:$G$28,6),0)</f>
        <v>0</v>
      </c>
      <c r="X54" s="32">
        <f t="shared" si="2"/>
        <v>0</v>
      </c>
      <c r="Y54" s="32">
        <f t="shared" si="3"/>
        <v>1</v>
      </c>
      <c r="Z54" s="36"/>
      <c r="AA54" s="17"/>
      <c r="AB54" s="17"/>
      <c r="AC54" s="5"/>
    </row>
    <row r="55" spans="1:29">
      <c r="A55" s="17">
        <v>51</v>
      </c>
      <c r="B55" s="17"/>
      <c r="C55" s="17"/>
      <c r="D55" s="17"/>
      <c r="E55" s="17"/>
      <c r="F55" s="17"/>
      <c r="G55" s="17"/>
      <c r="H55" s="17"/>
      <c r="I55" s="17"/>
      <c r="J55" s="17"/>
      <c r="K55" s="17"/>
      <c r="L55" s="17"/>
      <c r="M55" s="32">
        <f t="shared" ca="1" si="1"/>
        <v>2024</v>
      </c>
      <c r="N55" s="33">
        <f>Spielleistung!X55</f>
        <v>1</v>
      </c>
      <c r="O55" s="32">
        <f>IF(C55&lt;&gt;0,VLOOKUP(M55-J55,Eingabemaske!$B$9:$H$28,2),0)</f>
        <v>0</v>
      </c>
      <c r="P55" s="33">
        <f>Leistungsdiagnostik!AG55</f>
        <v>1</v>
      </c>
      <c r="Q55" s="32">
        <f>IF(C55&lt;&gt;0,VLOOKUP(M55-J55,Eingabemaske!$B$9:$H$28,3),0)</f>
        <v>0</v>
      </c>
      <c r="R55" s="33">
        <f>'Mirwald-Methode'!E54</f>
        <v>1</v>
      </c>
      <c r="S55" s="32">
        <f>IF(C55&lt;&gt;0,VLOOKUP(M55-J55,Eingabemaske!$B$9:$H$28,4),0)</f>
        <v>0</v>
      </c>
      <c r="T55" s="33">
        <f>'Relative Age'!F54</f>
        <v>1</v>
      </c>
      <c r="U55" s="32">
        <f>IF(C55&lt;&gt;0,VLOOKUP(M55-J55,Eingabemaske!$B$9:$H$28,5),0)</f>
        <v>0</v>
      </c>
      <c r="V55" s="33">
        <f>Umfeld!P54</f>
        <v>1</v>
      </c>
      <c r="W55" s="32">
        <f>IF(C55&lt;&gt;0,VLOOKUP(M55-J55,Eingabemaske!$B$9:$G$28,6),0)</f>
        <v>0</v>
      </c>
      <c r="X55" s="32">
        <f t="shared" si="2"/>
        <v>0</v>
      </c>
      <c r="Y55" s="32">
        <f t="shared" si="3"/>
        <v>1</v>
      </c>
      <c r="Z55" s="36"/>
      <c r="AA55" s="17"/>
      <c r="AB55" s="17"/>
      <c r="AC55" s="5"/>
    </row>
    <row r="56" spans="1:29">
      <c r="A56" s="17">
        <v>52</v>
      </c>
      <c r="B56" s="17"/>
      <c r="C56" s="17"/>
      <c r="D56" s="17"/>
      <c r="E56" s="17"/>
      <c r="F56" s="17"/>
      <c r="G56" s="17"/>
      <c r="H56" s="17"/>
      <c r="I56" s="17"/>
      <c r="J56" s="17"/>
      <c r="K56" s="17"/>
      <c r="L56" s="17"/>
      <c r="M56" s="32">
        <f t="shared" ca="1" si="1"/>
        <v>2024</v>
      </c>
      <c r="N56" s="33">
        <f>Spielleistung!X56</f>
        <v>1</v>
      </c>
      <c r="O56" s="32">
        <f>IF(C56&lt;&gt;0,VLOOKUP(M56-J56,Eingabemaske!$B$9:$H$28,2),0)</f>
        <v>0</v>
      </c>
      <c r="P56" s="33">
        <f>Leistungsdiagnostik!AG56</f>
        <v>1</v>
      </c>
      <c r="Q56" s="32">
        <f>IF(C56&lt;&gt;0,VLOOKUP(M56-J56,Eingabemaske!$B$9:$H$28,3),0)</f>
        <v>0</v>
      </c>
      <c r="R56" s="33">
        <f>'Mirwald-Methode'!E55</f>
        <v>1</v>
      </c>
      <c r="S56" s="32">
        <f>IF(C56&lt;&gt;0,VLOOKUP(M56-J56,Eingabemaske!$B$9:$H$28,4),0)</f>
        <v>0</v>
      </c>
      <c r="T56" s="33">
        <f>'Relative Age'!F55</f>
        <v>1</v>
      </c>
      <c r="U56" s="32">
        <f>IF(C56&lt;&gt;0,VLOOKUP(M56-J56,Eingabemaske!$B$9:$H$28,5),0)</f>
        <v>0</v>
      </c>
      <c r="V56" s="33">
        <f>Umfeld!P55</f>
        <v>1</v>
      </c>
      <c r="W56" s="32">
        <f>IF(C56&lt;&gt;0,VLOOKUP(M56-J56,Eingabemaske!$B$9:$G$28,6),0)</f>
        <v>0</v>
      </c>
      <c r="X56" s="32">
        <f t="shared" si="2"/>
        <v>0</v>
      </c>
      <c r="Y56" s="32">
        <f t="shared" si="3"/>
        <v>1</v>
      </c>
      <c r="Z56" s="36"/>
      <c r="AA56" s="17"/>
      <c r="AB56" s="17"/>
      <c r="AC56" s="5"/>
    </row>
    <row r="57" spans="1:29">
      <c r="A57" s="17">
        <v>53</v>
      </c>
      <c r="B57" s="17"/>
      <c r="C57" s="17"/>
      <c r="D57" s="17"/>
      <c r="E57" s="17"/>
      <c r="F57" s="17"/>
      <c r="G57" s="17"/>
      <c r="H57" s="17"/>
      <c r="I57" s="17"/>
      <c r="J57" s="17"/>
      <c r="K57" s="17"/>
      <c r="L57" s="17"/>
      <c r="M57" s="32">
        <f t="shared" ca="1" si="1"/>
        <v>2024</v>
      </c>
      <c r="N57" s="33">
        <f>Spielleistung!X57</f>
        <v>1</v>
      </c>
      <c r="O57" s="32">
        <f>IF(C57&lt;&gt;0,VLOOKUP(M57-J57,Eingabemaske!$B$9:$H$28,2),0)</f>
        <v>0</v>
      </c>
      <c r="P57" s="33">
        <f>Leistungsdiagnostik!AG57</f>
        <v>1</v>
      </c>
      <c r="Q57" s="32">
        <f>IF(C57&lt;&gt;0,VLOOKUP(M57-J57,Eingabemaske!$B$9:$H$28,3),0)</f>
        <v>0</v>
      </c>
      <c r="R57" s="33">
        <f>'Mirwald-Methode'!E56</f>
        <v>1</v>
      </c>
      <c r="S57" s="32">
        <f>IF(C57&lt;&gt;0,VLOOKUP(M57-J57,Eingabemaske!$B$9:$H$28,4),0)</f>
        <v>0</v>
      </c>
      <c r="T57" s="33">
        <f>'Relative Age'!F56</f>
        <v>1</v>
      </c>
      <c r="U57" s="32">
        <f>IF(C57&lt;&gt;0,VLOOKUP(M57-J57,Eingabemaske!$B$9:$H$28,5),0)</f>
        <v>0</v>
      </c>
      <c r="V57" s="33">
        <f>Umfeld!P56</f>
        <v>1</v>
      </c>
      <c r="W57" s="32">
        <f>IF(C57&lt;&gt;0,VLOOKUP(M57-J57,Eingabemaske!$B$9:$G$28,6),0)</f>
        <v>0</v>
      </c>
      <c r="X57" s="32">
        <f t="shared" si="2"/>
        <v>0</v>
      </c>
      <c r="Y57" s="32">
        <f t="shared" si="3"/>
        <v>1</v>
      </c>
      <c r="Z57" s="36"/>
      <c r="AA57" s="17"/>
      <c r="AB57" s="17"/>
      <c r="AC57" s="5"/>
    </row>
    <row r="58" spans="1:29">
      <c r="A58" s="17">
        <v>54</v>
      </c>
      <c r="B58" s="17"/>
      <c r="C58" s="17"/>
      <c r="D58" s="17"/>
      <c r="E58" s="17"/>
      <c r="F58" s="17"/>
      <c r="G58" s="17"/>
      <c r="H58" s="17"/>
      <c r="I58" s="17"/>
      <c r="J58" s="17"/>
      <c r="K58" s="17"/>
      <c r="L58" s="17"/>
      <c r="M58" s="32">
        <f t="shared" ca="1" si="1"/>
        <v>2024</v>
      </c>
      <c r="N58" s="33">
        <f>Spielleistung!X58</f>
        <v>1</v>
      </c>
      <c r="O58" s="32">
        <f>IF(C58&lt;&gt;0,VLOOKUP(M58-J58,Eingabemaske!$B$9:$H$28,2),0)</f>
        <v>0</v>
      </c>
      <c r="P58" s="33">
        <f>Leistungsdiagnostik!AG58</f>
        <v>1</v>
      </c>
      <c r="Q58" s="32">
        <f>IF(C58&lt;&gt;0,VLOOKUP(M58-J58,Eingabemaske!$B$9:$H$28,3),0)</f>
        <v>0</v>
      </c>
      <c r="R58" s="33">
        <f>'Mirwald-Methode'!E57</f>
        <v>1</v>
      </c>
      <c r="S58" s="32">
        <f>IF(C58&lt;&gt;0,VLOOKUP(M58-J58,Eingabemaske!$B$9:$H$28,4),0)</f>
        <v>0</v>
      </c>
      <c r="T58" s="33">
        <f>'Relative Age'!F57</f>
        <v>1</v>
      </c>
      <c r="U58" s="32">
        <f>IF(C58&lt;&gt;0,VLOOKUP(M58-J58,Eingabemaske!$B$9:$H$28,5),0)</f>
        <v>0</v>
      </c>
      <c r="V58" s="33">
        <f>Umfeld!P57</f>
        <v>1</v>
      </c>
      <c r="W58" s="32">
        <f>IF(C58&lt;&gt;0,VLOOKUP(M58-J58,Eingabemaske!$B$9:$G$28,6),0)</f>
        <v>0</v>
      </c>
      <c r="X58" s="32">
        <f t="shared" si="2"/>
        <v>0</v>
      </c>
      <c r="Y58" s="32">
        <f t="shared" si="3"/>
        <v>1</v>
      </c>
      <c r="Z58" s="36"/>
      <c r="AA58" s="17"/>
      <c r="AB58" s="17"/>
      <c r="AC58" s="5"/>
    </row>
    <row r="59" spans="1:29">
      <c r="A59" s="17">
        <v>55</v>
      </c>
      <c r="B59" s="17"/>
      <c r="C59" s="17"/>
      <c r="D59" s="17"/>
      <c r="E59" s="17"/>
      <c r="F59" s="17"/>
      <c r="G59" s="17"/>
      <c r="H59" s="17"/>
      <c r="I59" s="17"/>
      <c r="J59" s="17"/>
      <c r="K59" s="17"/>
      <c r="L59" s="17"/>
      <c r="M59" s="32">
        <f t="shared" ca="1" si="1"/>
        <v>2024</v>
      </c>
      <c r="N59" s="33">
        <f>Spielleistung!X59</f>
        <v>1</v>
      </c>
      <c r="O59" s="32">
        <f>IF(C59&lt;&gt;0,VLOOKUP(M59-J59,Eingabemaske!$B$9:$H$28,2),0)</f>
        <v>0</v>
      </c>
      <c r="P59" s="33">
        <f>Leistungsdiagnostik!AG59</f>
        <v>1</v>
      </c>
      <c r="Q59" s="32">
        <f>IF(C59&lt;&gt;0,VLOOKUP(M59-J59,Eingabemaske!$B$9:$H$28,3),0)</f>
        <v>0</v>
      </c>
      <c r="R59" s="33">
        <f>'Mirwald-Methode'!E58</f>
        <v>1</v>
      </c>
      <c r="S59" s="32">
        <f>IF(C59&lt;&gt;0,VLOOKUP(M59-J59,Eingabemaske!$B$9:$H$28,4),0)</f>
        <v>0</v>
      </c>
      <c r="T59" s="33">
        <f>'Relative Age'!F58</f>
        <v>1</v>
      </c>
      <c r="U59" s="32">
        <f>IF(C59&lt;&gt;0,VLOOKUP(M59-J59,Eingabemaske!$B$9:$H$28,5),0)</f>
        <v>0</v>
      </c>
      <c r="V59" s="33">
        <f>Umfeld!P58</f>
        <v>1</v>
      </c>
      <c r="W59" s="32">
        <f>IF(C59&lt;&gt;0,VLOOKUP(M59-J59,Eingabemaske!$B$9:$G$28,6),0)</f>
        <v>0</v>
      </c>
      <c r="X59" s="32">
        <f t="shared" si="2"/>
        <v>0</v>
      </c>
      <c r="Y59" s="32">
        <f t="shared" si="3"/>
        <v>1</v>
      </c>
      <c r="Z59" s="36"/>
      <c r="AA59" s="17"/>
      <c r="AB59" s="17"/>
      <c r="AC59" s="5"/>
    </row>
    <row r="60" spans="1:29">
      <c r="A60" s="17">
        <v>56</v>
      </c>
      <c r="B60" s="17"/>
      <c r="C60" s="17"/>
      <c r="D60" s="17"/>
      <c r="E60" s="17"/>
      <c r="F60" s="17"/>
      <c r="G60" s="17"/>
      <c r="H60" s="17"/>
      <c r="I60" s="17"/>
      <c r="J60" s="17"/>
      <c r="K60" s="17"/>
      <c r="L60" s="17"/>
      <c r="M60" s="32">
        <f t="shared" ca="1" si="1"/>
        <v>2024</v>
      </c>
      <c r="N60" s="33">
        <f>Spielleistung!X60</f>
        <v>1</v>
      </c>
      <c r="O60" s="32">
        <f>IF(C60&lt;&gt;0,VLOOKUP(M60-J60,Eingabemaske!$B$9:$H$28,2),0)</f>
        <v>0</v>
      </c>
      <c r="P60" s="33">
        <f>Leistungsdiagnostik!AG60</f>
        <v>1</v>
      </c>
      <c r="Q60" s="32">
        <f>IF(C60&lt;&gt;0,VLOOKUP(M60-J60,Eingabemaske!$B$9:$H$28,3),0)</f>
        <v>0</v>
      </c>
      <c r="R60" s="33">
        <f>'Mirwald-Methode'!E59</f>
        <v>1</v>
      </c>
      <c r="S60" s="32">
        <f>IF(C60&lt;&gt;0,VLOOKUP(M60-J60,Eingabemaske!$B$9:$H$28,4),0)</f>
        <v>0</v>
      </c>
      <c r="T60" s="33">
        <f>'Relative Age'!F59</f>
        <v>1</v>
      </c>
      <c r="U60" s="32">
        <f>IF(C60&lt;&gt;0,VLOOKUP(M60-J60,Eingabemaske!$B$9:$H$28,5),0)</f>
        <v>0</v>
      </c>
      <c r="V60" s="33">
        <f>Umfeld!P59</f>
        <v>1</v>
      </c>
      <c r="W60" s="32">
        <f>IF(C60&lt;&gt;0,VLOOKUP(M60-J60,Eingabemaske!$B$9:$G$28,6),0)</f>
        <v>0</v>
      </c>
      <c r="X60" s="32">
        <f t="shared" si="2"/>
        <v>0</v>
      </c>
      <c r="Y60" s="32">
        <f t="shared" si="3"/>
        <v>1</v>
      </c>
      <c r="Z60" s="36"/>
      <c r="AA60" s="17"/>
      <c r="AB60" s="17"/>
      <c r="AC60" s="5"/>
    </row>
    <row r="61" spans="1:29">
      <c r="A61" s="17">
        <v>57</v>
      </c>
      <c r="B61" s="17"/>
      <c r="C61" s="17"/>
      <c r="D61" s="17"/>
      <c r="E61" s="17"/>
      <c r="F61" s="17"/>
      <c r="G61" s="17"/>
      <c r="H61" s="17"/>
      <c r="I61" s="17"/>
      <c r="J61" s="17"/>
      <c r="K61" s="17"/>
      <c r="L61" s="17"/>
      <c r="M61" s="32">
        <f t="shared" ca="1" si="1"/>
        <v>2024</v>
      </c>
      <c r="N61" s="33">
        <f>Spielleistung!X61</f>
        <v>1</v>
      </c>
      <c r="O61" s="32">
        <f>IF(C61&lt;&gt;0,VLOOKUP(M61-J61,Eingabemaske!$B$9:$H$28,2),0)</f>
        <v>0</v>
      </c>
      <c r="P61" s="33">
        <f>Leistungsdiagnostik!AG61</f>
        <v>1</v>
      </c>
      <c r="Q61" s="32">
        <f>IF(C61&lt;&gt;0,VLOOKUP(M61-J61,Eingabemaske!$B$9:$H$28,3),0)</f>
        <v>0</v>
      </c>
      <c r="R61" s="33">
        <f>'Mirwald-Methode'!E60</f>
        <v>1</v>
      </c>
      <c r="S61" s="32">
        <f>IF(C61&lt;&gt;0,VLOOKUP(M61-J61,Eingabemaske!$B$9:$H$28,4),0)</f>
        <v>0</v>
      </c>
      <c r="T61" s="33">
        <f>'Relative Age'!F60</f>
        <v>1</v>
      </c>
      <c r="U61" s="32">
        <f>IF(C61&lt;&gt;0,VLOOKUP(M61-J61,Eingabemaske!$B$9:$H$28,5),0)</f>
        <v>0</v>
      </c>
      <c r="V61" s="33">
        <f>Umfeld!P60</f>
        <v>1</v>
      </c>
      <c r="W61" s="32">
        <f>IF(C61&lt;&gt;0,VLOOKUP(M61-J61,Eingabemaske!$B$9:$G$28,6),0)</f>
        <v>0</v>
      </c>
      <c r="X61" s="32">
        <f t="shared" si="2"/>
        <v>0</v>
      </c>
      <c r="Y61" s="32">
        <f t="shared" si="3"/>
        <v>1</v>
      </c>
      <c r="Z61" s="36"/>
      <c r="AA61" s="17"/>
      <c r="AB61" s="17"/>
      <c r="AC61" s="5"/>
    </row>
    <row r="62" spans="1:29">
      <c r="A62" s="17">
        <v>58</v>
      </c>
      <c r="B62" s="17"/>
      <c r="C62" s="17"/>
      <c r="D62" s="17"/>
      <c r="E62" s="17"/>
      <c r="F62" s="17"/>
      <c r="G62" s="17"/>
      <c r="H62" s="17"/>
      <c r="I62" s="17"/>
      <c r="J62" s="17"/>
      <c r="K62" s="17"/>
      <c r="L62" s="17"/>
      <c r="M62" s="32">
        <f t="shared" ca="1" si="1"/>
        <v>2024</v>
      </c>
      <c r="N62" s="33">
        <f>Spielleistung!X62</f>
        <v>1</v>
      </c>
      <c r="O62" s="32">
        <f>IF(C62&lt;&gt;0,VLOOKUP(M62-J62,Eingabemaske!$B$9:$H$28,2),0)</f>
        <v>0</v>
      </c>
      <c r="P62" s="33">
        <f>Leistungsdiagnostik!AG62</f>
        <v>1</v>
      </c>
      <c r="Q62" s="32">
        <f>IF(C62&lt;&gt;0,VLOOKUP(M62-J62,Eingabemaske!$B$9:$H$28,3),0)</f>
        <v>0</v>
      </c>
      <c r="R62" s="33">
        <f>'Mirwald-Methode'!E61</f>
        <v>1</v>
      </c>
      <c r="S62" s="32">
        <f>IF(C62&lt;&gt;0,VLOOKUP(M62-J62,Eingabemaske!$B$9:$H$28,4),0)</f>
        <v>0</v>
      </c>
      <c r="T62" s="33">
        <f>'Relative Age'!F61</f>
        <v>1</v>
      </c>
      <c r="U62" s="32">
        <f>IF(C62&lt;&gt;0,VLOOKUP(M62-J62,Eingabemaske!$B$9:$H$28,5),0)</f>
        <v>0</v>
      </c>
      <c r="V62" s="33">
        <f>Umfeld!P61</f>
        <v>1</v>
      </c>
      <c r="W62" s="32">
        <f>IF(C62&lt;&gt;0,VLOOKUP(M62-J62,Eingabemaske!$B$9:$G$28,6),0)</f>
        <v>0</v>
      </c>
      <c r="X62" s="32">
        <f t="shared" si="2"/>
        <v>0</v>
      </c>
      <c r="Y62" s="32">
        <f t="shared" si="3"/>
        <v>1</v>
      </c>
      <c r="Z62" s="36"/>
      <c r="AA62" s="17"/>
      <c r="AB62" s="17"/>
      <c r="AC62" s="5"/>
    </row>
    <row r="63" spans="1:29">
      <c r="A63" s="17">
        <v>59</v>
      </c>
      <c r="B63" s="17"/>
      <c r="C63" s="17"/>
      <c r="D63" s="17"/>
      <c r="E63" s="17"/>
      <c r="F63" s="17"/>
      <c r="G63" s="17"/>
      <c r="H63" s="17"/>
      <c r="I63" s="17"/>
      <c r="J63" s="17"/>
      <c r="K63" s="17"/>
      <c r="L63" s="17"/>
      <c r="M63" s="32">
        <f t="shared" ca="1" si="1"/>
        <v>2024</v>
      </c>
      <c r="N63" s="33">
        <f>Spielleistung!X63</f>
        <v>1</v>
      </c>
      <c r="O63" s="32">
        <f>IF(C63&lt;&gt;0,VLOOKUP(M63-J63,Eingabemaske!$B$9:$H$28,2),0)</f>
        <v>0</v>
      </c>
      <c r="P63" s="33">
        <f>Leistungsdiagnostik!AG63</f>
        <v>1</v>
      </c>
      <c r="Q63" s="32">
        <f>IF(C63&lt;&gt;0,VLOOKUP(M63-J63,Eingabemaske!$B$9:$H$28,3),0)</f>
        <v>0</v>
      </c>
      <c r="R63" s="33">
        <f>'Mirwald-Methode'!E62</f>
        <v>1</v>
      </c>
      <c r="S63" s="32">
        <f>IF(C63&lt;&gt;0,VLOOKUP(M63-J63,Eingabemaske!$B$9:$H$28,4),0)</f>
        <v>0</v>
      </c>
      <c r="T63" s="33">
        <f>'Relative Age'!F62</f>
        <v>1</v>
      </c>
      <c r="U63" s="32">
        <f>IF(C63&lt;&gt;0,VLOOKUP(M63-J63,Eingabemaske!$B$9:$H$28,5),0)</f>
        <v>0</v>
      </c>
      <c r="V63" s="33">
        <f>Umfeld!P62</f>
        <v>1</v>
      </c>
      <c r="W63" s="32">
        <f>IF(C63&lt;&gt;0,VLOOKUP(M63-J63,Eingabemaske!$B$9:$G$28,6),0)</f>
        <v>0</v>
      </c>
      <c r="X63" s="32">
        <f t="shared" si="2"/>
        <v>0</v>
      </c>
      <c r="Y63" s="32">
        <f t="shared" si="3"/>
        <v>1</v>
      </c>
      <c r="Z63" s="36"/>
      <c r="AA63" s="17"/>
      <c r="AB63" s="17"/>
      <c r="AC63" s="5"/>
    </row>
    <row r="64" spans="1:29">
      <c r="A64" s="17">
        <v>60</v>
      </c>
      <c r="B64" s="17"/>
      <c r="C64" s="17"/>
      <c r="D64" s="17"/>
      <c r="E64" s="17"/>
      <c r="F64" s="17"/>
      <c r="G64" s="17"/>
      <c r="H64" s="17"/>
      <c r="I64" s="17"/>
      <c r="J64" s="17"/>
      <c r="K64" s="17"/>
      <c r="L64" s="17"/>
      <c r="M64" s="32">
        <f t="shared" ca="1" si="1"/>
        <v>2024</v>
      </c>
      <c r="N64" s="33">
        <f>Spielleistung!X64</f>
        <v>1</v>
      </c>
      <c r="O64" s="32">
        <f>IF(C64&lt;&gt;0,VLOOKUP(M64-J64,Eingabemaske!$B$9:$H$28,2),0)</f>
        <v>0</v>
      </c>
      <c r="P64" s="33">
        <f>Leistungsdiagnostik!AG64</f>
        <v>1</v>
      </c>
      <c r="Q64" s="32">
        <f>IF(C64&lt;&gt;0,VLOOKUP(M64-J64,Eingabemaske!$B$9:$H$28,3),0)</f>
        <v>0</v>
      </c>
      <c r="R64" s="33">
        <f>'Mirwald-Methode'!E63</f>
        <v>1</v>
      </c>
      <c r="S64" s="32">
        <f>IF(C64&lt;&gt;0,VLOOKUP(M64-J64,Eingabemaske!$B$9:$H$28,4),0)</f>
        <v>0</v>
      </c>
      <c r="T64" s="33">
        <f>'Relative Age'!F63</f>
        <v>1</v>
      </c>
      <c r="U64" s="32">
        <f>IF(C64&lt;&gt;0,VLOOKUP(M64-J64,Eingabemaske!$B$9:$H$28,5),0)</f>
        <v>0</v>
      </c>
      <c r="V64" s="33">
        <f>Umfeld!P63</f>
        <v>1</v>
      </c>
      <c r="W64" s="32">
        <f>IF(C64&lt;&gt;0,VLOOKUP(M64-J64,Eingabemaske!$B$9:$G$28,6),0)</f>
        <v>0</v>
      </c>
      <c r="X64" s="32">
        <f t="shared" si="2"/>
        <v>0</v>
      </c>
      <c r="Y64" s="32">
        <f t="shared" si="3"/>
        <v>1</v>
      </c>
      <c r="Z64" s="36"/>
      <c r="AA64" s="17"/>
      <c r="AB64" s="17"/>
      <c r="AC64" s="5"/>
    </row>
    <row r="65" spans="1:29">
      <c r="A65" s="17">
        <v>61</v>
      </c>
      <c r="B65" s="17"/>
      <c r="C65" s="17"/>
      <c r="D65" s="17"/>
      <c r="E65" s="17"/>
      <c r="F65" s="17"/>
      <c r="G65" s="17"/>
      <c r="H65" s="17"/>
      <c r="I65" s="17"/>
      <c r="J65" s="17"/>
      <c r="K65" s="17"/>
      <c r="L65" s="17"/>
      <c r="M65" s="32">
        <f t="shared" ca="1" si="1"/>
        <v>2024</v>
      </c>
      <c r="N65" s="33">
        <f>Spielleistung!X65</f>
        <v>1</v>
      </c>
      <c r="O65" s="32">
        <f>IF(C65&lt;&gt;0,VLOOKUP(M65-J65,Eingabemaske!$B$9:$H$28,2),0)</f>
        <v>0</v>
      </c>
      <c r="P65" s="33">
        <f>Leistungsdiagnostik!AG65</f>
        <v>1</v>
      </c>
      <c r="Q65" s="32">
        <f>IF(C65&lt;&gt;0,VLOOKUP(M65-J65,Eingabemaske!$B$9:$H$28,3),0)</f>
        <v>0</v>
      </c>
      <c r="R65" s="33">
        <f>'Mirwald-Methode'!E64</f>
        <v>1</v>
      </c>
      <c r="S65" s="32">
        <f>IF(C65&lt;&gt;0,VLOOKUP(M65-J65,Eingabemaske!$B$9:$H$28,4),0)</f>
        <v>0</v>
      </c>
      <c r="T65" s="33">
        <f>'Relative Age'!F64</f>
        <v>1</v>
      </c>
      <c r="U65" s="32">
        <f>IF(C65&lt;&gt;0,VLOOKUP(M65-J65,Eingabemaske!$B$9:$H$28,5),0)</f>
        <v>0</v>
      </c>
      <c r="V65" s="33">
        <f>Umfeld!P64</f>
        <v>1</v>
      </c>
      <c r="W65" s="32">
        <f>IF(C65&lt;&gt;0,VLOOKUP(M65-J65,Eingabemaske!$B$9:$G$28,6),0)</f>
        <v>0</v>
      </c>
      <c r="X65" s="32">
        <f t="shared" si="2"/>
        <v>0</v>
      </c>
      <c r="Y65" s="32">
        <f t="shared" si="3"/>
        <v>1</v>
      </c>
      <c r="Z65" s="36"/>
      <c r="AA65" s="17"/>
      <c r="AB65" s="17"/>
      <c r="AC65" s="5"/>
    </row>
    <row r="66" spans="1:29">
      <c r="A66" s="17">
        <v>62</v>
      </c>
      <c r="B66" s="17"/>
      <c r="C66" s="17"/>
      <c r="D66" s="17"/>
      <c r="E66" s="17"/>
      <c r="F66" s="17"/>
      <c r="G66" s="17"/>
      <c r="H66" s="17"/>
      <c r="I66" s="17"/>
      <c r="J66" s="17"/>
      <c r="K66" s="17"/>
      <c r="L66" s="17"/>
      <c r="M66" s="32">
        <f t="shared" ca="1" si="1"/>
        <v>2024</v>
      </c>
      <c r="N66" s="33">
        <f>Spielleistung!X66</f>
        <v>1</v>
      </c>
      <c r="O66" s="32">
        <f>IF(C66&lt;&gt;0,VLOOKUP(M66-J66,Eingabemaske!$B$9:$H$28,2),0)</f>
        <v>0</v>
      </c>
      <c r="P66" s="33">
        <f>Leistungsdiagnostik!AG66</f>
        <v>1</v>
      </c>
      <c r="Q66" s="32">
        <f>IF(C66&lt;&gt;0,VLOOKUP(M66-J66,Eingabemaske!$B$9:$H$28,3),0)</f>
        <v>0</v>
      </c>
      <c r="R66" s="33">
        <f>'Mirwald-Methode'!E65</f>
        <v>1</v>
      </c>
      <c r="S66" s="32">
        <f>IF(C66&lt;&gt;0,VLOOKUP(M66-J66,Eingabemaske!$B$9:$H$28,4),0)</f>
        <v>0</v>
      </c>
      <c r="T66" s="33">
        <f>'Relative Age'!F65</f>
        <v>1</v>
      </c>
      <c r="U66" s="32">
        <f>IF(C66&lt;&gt;0,VLOOKUP(M66-J66,Eingabemaske!$B$9:$H$28,5),0)</f>
        <v>0</v>
      </c>
      <c r="V66" s="33">
        <f>Umfeld!P65</f>
        <v>1</v>
      </c>
      <c r="W66" s="32">
        <f>IF(C66&lt;&gt;0,VLOOKUP(M66-J66,Eingabemaske!$B$9:$G$28,6),0)</f>
        <v>0</v>
      </c>
      <c r="X66" s="32">
        <f t="shared" si="2"/>
        <v>0</v>
      </c>
      <c r="Y66" s="32">
        <f t="shared" si="3"/>
        <v>1</v>
      </c>
      <c r="Z66" s="36"/>
      <c r="AA66" s="17"/>
      <c r="AB66" s="17"/>
      <c r="AC66" s="5"/>
    </row>
    <row r="67" spans="1:29">
      <c r="A67" s="17">
        <v>63</v>
      </c>
      <c r="B67" s="17"/>
      <c r="C67" s="17"/>
      <c r="D67" s="17"/>
      <c r="E67" s="17"/>
      <c r="F67" s="17"/>
      <c r="G67" s="17"/>
      <c r="H67" s="17"/>
      <c r="I67" s="17"/>
      <c r="J67" s="17"/>
      <c r="K67" s="17"/>
      <c r="L67" s="17"/>
      <c r="M67" s="32">
        <f t="shared" ca="1" si="1"/>
        <v>2024</v>
      </c>
      <c r="N67" s="33">
        <f>Spielleistung!X67</f>
        <v>1</v>
      </c>
      <c r="O67" s="32">
        <f>IF(C67&lt;&gt;0,VLOOKUP(M67-J67,Eingabemaske!$B$9:$H$28,2),0)</f>
        <v>0</v>
      </c>
      <c r="P67" s="33">
        <f>Leistungsdiagnostik!AG67</f>
        <v>1</v>
      </c>
      <c r="Q67" s="32">
        <f>IF(C67&lt;&gt;0,VLOOKUP(M67-J67,Eingabemaske!$B$9:$H$28,3),0)</f>
        <v>0</v>
      </c>
      <c r="R67" s="33">
        <f>'Mirwald-Methode'!E66</f>
        <v>1</v>
      </c>
      <c r="S67" s="32">
        <f>IF(C67&lt;&gt;0,VLOOKUP(M67-J67,Eingabemaske!$B$9:$H$28,4),0)</f>
        <v>0</v>
      </c>
      <c r="T67" s="33">
        <f>'Relative Age'!F66</f>
        <v>1</v>
      </c>
      <c r="U67" s="32">
        <f>IF(C67&lt;&gt;0,VLOOKUP(M67-J67,Eingabemaske!$B$9:$H$28,5),0)</f>
        <v>0</v>
      </c>
      <c r="V67" s="33">
        <f>Umfeld!P66</f>
        <v>1</v>
      </c>
      <c r="W67" s="32">
        <f>IF(C67&lt;&gt;0,VLOOKUP(M67-J67,Eingabemaske!$B$9:$G$28,6),0)</f>
        <v>0</v>
      </c>
      <c r="X67" s="32">
        <f t="shared" si="2"/>
        <v>0</v>
      </c>
      <c r="Y67" s="32">
        <f t="shared" si="3"/>
        <v>1</v>
      </c>
      <c r="Z67" s="36"/>
      <c r="AA67" s="17"/>
      <c r="AB67" s="17"/>
      <c r="AC67" s="5"/>
    </row>
    <row r="68" spans="1:29">
      <c r="A68" s="17">
        <v>64</v>
      </c>
      <c r="B68" s="17"/>
      <c r="C68" s="17"/>
      <c r="D68" s="17"/>
      <c r="E68" s="17"/>
      <c r="F68" s="17"/>
      <c r="G68" s="17"/>
      <c r="H68" s="17"/>
      <c r="I68" s="17"/>
      <c r="J68" s="17"/>
      <c r="K68" s="17"/>
      <c r="L68" s="17"/>
      <c r="M68" s="32">
        <f t="shared" ca="1" si="1"/>
        <v>2024</v>
      </c>
      <c r="N68" s="33">
        <f>Spielleistung!X68</f>
        <v>1</v>
      </c>
      <c r="O68" s="32">
        <f>IF(C68&lt;&gt;0,VLOOKUP(M68-J68,Eingabemaske!$B$9:$H$28,2),0)</f>
        <v>0</v>
      </c>
      <c r="P68" s="33">
        <f>Leistungsdiagnostik!AG68</f>
        <v>1</v>
      </c>
      <c r="Q68" s="32">
        <f>IF(C68&lt;&gt;0,VLOOKUP(M68-J68,Eingabemaske!$B$9:$H$28,3),0)</f>
        <v>0</v>
      </c>
      <c r="R68" s="33">
        <f>'Mirwald-Methode'!E67</f>
        <v>1</v>
      </c>
      <c r="S68" s="32">
        <f>IF(C68&lt;&gt;0,VLOOKUP(M68-J68,Eingabemaske!$B$9:$H$28,4),0)</f>
        <v>0</v>
      </c>
      <c r="T68" s="33">
        <f>'Relative Age'!F67</f>
        <v>1</v>
      </c>
      <c r="U68" s="32">
        <f>IF(C68&lt;&gt;0,VLOOKUP(M68-J68,Eingabemaske!$B$9:$H$28,5),0)</f>
        <v>0</v>
      </c>
      <c r="V68" s="33">
        <f>Umfeld!P67</f>
        <v>1</v>
      </c>
      <c r="W68" s="32">
        <f>IF(C68&lt;&gt;0,VLOOKUP(M68-J68,Eingabemaske!$B$9:$G$28,6),0)</f>
        <v>0</v>
      </c>
      <c r="X68" s="32">
        <f t="shared" si="2"/>
        <v>0</v>
      </c>
      <c r="Y68" s="32">
        <f t="shared" si="3"/>
        <v>1</v>
      </c>
      <c r="Z68" s="36"/>
      <c r="AA68" s="17"/>
      <c r="AB68" s="17"/>
      <c r="AC68" s="5"/>
    </row>
    <row r="69" spans="1:29">
      <c r="A69" s="17">
        <v>65</v>
      </c>
      <c r="B69" s="17"/>
      <c r="C69" s="17"/>
      <c r="D69" s="17"/>
      <c r="E69" s="17"/>
      <c r="F69" s="17"/>
      <c r="G69" s="17"/>
      <c r="H69" s="17"/>
      <c r="I69" s="17"/>
      <c r="J69" s="17"/>
      <c r="K69" s="17"/>
      <c r="L69" s="17"/>
      <c r="M69" s="32">
        <f t="shared" ca="1" si="1"/>
        <v>2024</v>
      </c>
      <c r="N69" s="33">
        <f>Spielleistung!X69</f>
        <v>1</v>
      </c>
      <c r="O69" s="32">
        <f>IF(C69&lt;&gt;0,VLOOKUP(M69-J69,Eingabemaske!$B$9:$H$28,2),0)</f>
        <v>0</v>
      </c>
      <c r="P69" s="33">
        <f>Leistungsdiagnostik!AG69</f>
        <v>1</v>
      </c>
      <c r="Q69" s="32">
        <f>IF(C69&lt;&gt;0,VLOOKUP(M69-J69,Eingabemaske!$B$9:$H$28,3),0)</f>
        <v>0</v>
      </c>
      <c r="R69" s="33">
        <f>'Mirwald-Methode'!E68</f>
        <v>1</v>
      </c>
      <c r="S69" s="32">
        <f>IF(C69&lt;&gt;0,VLOOKUP(M69-J69,Eingabemaske!$B$9:$H$28,4),0)</f>
        <v>0</v>
      </c>
      <c r="T69" s="33">
        <f>'Relative Age'!F68</f>
        <v>1</v>
      </c>
      <c r="U69" s="32">
        <f>IF(C69&lt;&gt;0,VLOOKUP(M69-J69,Eingabemaske!$B$9:$H$28,5),0)</f>
        <v>0</v>
      </c>
      <c r="V69" s="33">
        <f>Umfeld!P68</f>
        <v>1</v>
      </c>
      <c r="W69" s="32">
        <f>IF(C69&lt;&gt;0,VLOOKUP(M69-J69,Eingabemaske!$B$9:$G$28,6),0)</f>
        <v>0</v>
      </c>
      <c r="X69" s="32">
        <f t="shared" si="2"/>
        <v>0</v>
      </c>
      <c r="Y69" s="32">
        <f t="shared" ref="Y69:Y100" si="4">RANK(X69,$X$5:$X$171)</f>
        <v>1</v>
      </c>
      <c r="Z69" s="36"/>
      <c r="AA69" s="17"/>
      <c r="AB69" s="17"/>
      <c r="AC69" s="5"/>
    </row>
    <row r="70" spans="1:29">
      <c r="A70" s="17">
        <v>66</v>
      </c>
      <c r="B70" s="17"/>
      <c r="C70" s="17"/>
      <c r="D70" s="17"/>
      <c r="E70" s="17"/>
      <c r="F70" s="17"/>
      <c r="G70" s="17"/>
      <c r="H70" s="17"/>
      <c r="I70" s="17"/>
      <c r="J70" s="17"/>
      <c r="K70" s="17"/>
      <c r="L70" s="17"/>
      <c r="M70" s="32">
        <f t="shared" ref="M70:M133" ca="1" si="5">YEAR(TODAY())</f>
        <v>2024</v>
      </c>
      <c r="N70" s="33">
        <f>Spielleistung!X70</f>
        <v>1</v>
      </c>
      <c r="O70" s="32">
        <f>IF(C70&lt;&gt;0,VLOOKUP(M70-J70,Eingabemaske!$B$9:$H$28,2),0)</f>
        <v>0</v>
      </c>
      <c r="P70" s="33">
        <f>Leistungsdiagnostik!AG70</f>
        <v>1</v>
      </c>
      <c r="Q70" s="32">
        <f>IF(C70&lt;&gt;0,VLOOKUP(M70-J70,Eingabemaske!$B$9:$H$28,3),0)</f>
        <v>0</v>
      </c>
      <c r="R70" s="33">
        <f>'Mirwald-Methode'!E69</f>
        <v>1</v>
      </c>
      <c r="S70" s="32">
        <f>IF(C70&lt;&gt;0,VLOOKUP(M70-J70,Eingabemaske!$B$9:$H$28,4),0)</f>
        <v>0</v>
      </c>
      <c r="T70" s="33">
        <f>'Relative Age'!F69</f>
        <v>1</v>
      </c>
      <c r="U70" s="32">
        <f>IF(C70&lt;&gt;0,VLOOKUP(M70-J70,Eingabemaske!$B$9:$H$28,5),0)</f>
        <v>0</v>
      </c>
      <c r="V70" s="33">
        <f>Umfeld!P69</f>
        <v>1</v>
      </c>
      <c r="W70" s="32">
        <f>IF(C70&lt;&gt;0,VLOOKUP(M70-J70,Eingabemaske!$B$9:$G$28,6),0)</f>
        <v>0</v>
      </c>
      <c r="X70" s="32">
        <f t="shared" ref="X70:X133" si="6">N70*O70+P70*Q70+R70*S70+T70*U70+V70*W70</f>
        <v>0</v>
      </c>
      <c r="Y70" s="32">
        <f t="shared" si="4"/>
        <v>1</v>
      </c>
      <c r="Z70" s="36"/>
      <c r="AA70" s="17"/>
      <c r="AB70" s="17"/>
      <c r="AC70" s="5"/>
    </row>
    <row r="71" spans="1:29">
      <c r="A71" s="17">
        <v>67</v>
      </c>
      <c r="B71" s="17"/>
      <c r="C71" s="17"/>
      <c r="D71" s="17"/>
      <c r="E71" s="17"/>
      <c r="F71" s="17"/>
      <c r="G71" s="17"/>
      <c r="H71" s="17"/>
      <c r="I71" s="17"/>
      <c r="J71" s="17"/>
      <c r="K71" s="17"/>
      <c r="L71" s="17"/>
      <c r="M71" s="32">
        <f t="shared" ca="1" si="5"/>
        <v>2024</v>
      </c>
      <c r="N71" s="33">
        <f>Spielleistung!X71</f>
        <v>1</v>
      </c>
      <c r="O71" s="32">
        <f>IF(C71&lt;&gt;0,VLOOKUP(M71-J71,Eingabemaske!$B$9:$H$28,2),0)</f>
        <v>0</v>
      </c>
      <c r="P71" s="33">
        <f>Leistungsdiagnostik!AG71</f>
        <v>1</v>
      </c>
      <c r="Q71" s="32">
        <f>IF(C71&lt;&gt;0,VLOOKUP(M71-J71,Eingabemaske!$B$9:$H$28,3),0)</f>
        <v>0</v>
      </c>
      <c r="R71" s="33">
        <f>'Mirwald-Methode'!E70</f>
        <v>1</v>
      </c>
      <c r="S71" s="32">
        <f>IF(C71&lt;&gt;0,VLOOKUP(M71-J71,Eingabemaske!$B$9:$H$28,4),0)</f>
        <v>0</v>
      </c>
      <c r="T71" s="33">
        <f>'Relative Age'!F70</f>
        <v>1</v>
      </c>
      <c r="U71" s="32">
        <f>IF(C71&lt;&gt;0,VLOOKUP(M71-J71,Eingabemaske!$B$9:$H$28,5),0)</f>
        <v>0</v>
      </c>
      <c r="V71" s="33">
        <f>Umfeld!P70</f>
        <v>1</v>
      </c>
      <c r="W71" s="32">
        <f>IF(C71&lt;&gt;0,VLOOKUP(M71-J71,Eingabemaske!$B$9:$G$28,6),0)</f>
        <v>0</v>
      </c>
      <c r="X71" s="32">
        <f t="shared" si="6"/>
        <v>0</v>
      </c>
      <c r="Y71" s="32">
        <f t="shared" si="4"/>
        <v>1</v>
      </c>
      <c r="Z71" s="36"/>
      <c r="AA71" s="17"/>
      <c r="AB71" s="17"/>
      <c r="AC71" s="5"/>
    </row>
    <row r="72" spans="1:29">
      <c r="A72" s="17">
        <v>68</v>
      </c>
      <c r="B72" s="17"/>
      <c r="C72" s="17"/>
      <c r="D72" s="17"/>
      <c r="E72" s="17"/>
      <c r="F72" s="17"/>
      <c r="G72" s="17"/>
      <c r="H72" s="17"/>
      <c r="I72" s="17"/>
      <c r="J72" s="17"/>
      <c r="K72" s="17"/>
      <c r="L72" s="17"/>
      <c r="M72" s="32">
        <f t="shared" ca="1" si="5"/>
        <v>2024</v>
      </c>
      <c r="N72" s="33">
        <f>Spielleistung!X72</f>
        <v>1</v>
      </c>
      <c r="O72" s="32">
        <f>IF(C72&lt;&gt;0,VLOOKUP(M72-J72,Eingabemaske!$B$9:$H$28,2),0)</f>
        <v>0</v>
      </c>
      <c r="P72" s="33">
        <f>Leistungsdiagnostik!AG72</f>
        <v>1</v>
      </c>
      <c r="Q72" s="32">
        <f>IF(C72&lt;&gt;0,VLOOKUP(M72-J72,Eingabemaske!$B$9:$H$28,3),0)</f>
        <v>0</v>
      </c>
      <c r="R72" s="33">
        <f>'Mirwald-Methode'!E71</f>
        <v>1</v>
      </c>
      <c r="S72" s="32">
        <f>IF(C72&lt;&gt;0,VLOOKUP(M72-J72,Eingabemaske!$B$9:$H$28,4),0)</f>
        <v>0</v>
      </c>
      <c r="T72" s="33">
        <f>'Relative Age'!F71</f>
        <v>1</v>
      </c>
      <c r="U72" s="32">
        <f>IF(C72&lt;&gt;0,VLOOKUP(M72-J72,Eingabemaske!$B$9:$H$28,5),0)</f>
        <v>0</v>
      </c>
      <c r="V72" s="33">
        <f>Umfeld!P71</f>
        <v>1</v>
      </c>
      <c r="W72" s="32">
        <f>IF(C72&lt;&gt;0,VLOOKUP(M72-J72,Eingabemaske!$B$9:$G$28,6),0)</f>
        <v>0</v>
      </c>
      <c r="X72" s="32">
        <f t="shared" si="6"/>
        <v>0</v>
      </c>
      <c r="Y72" s="32">
        <f t="shared" si="4"/>
        <v>1</v>
      </c>
      <c r="Z72" s="36"/>
      <c r="AA72" s="17"/>
      <c r="AB72" s="17"/>
      <c r="AC72" s="5"/>
    </row>
    <row r="73" spans="1:29">
      <c r="A73" s="17">
        <v>69</v>
      </c>
      <c r="B73" s="17"/>
      <c r="C73" s="17"/>
      <c r="D73" s="17"/>
      <c r="E73" s="17"/>
      <c r="F73" s="17"/>
      <c r="G73" s="17"/>
      <c r="H73" s="17"/>
      <c r="I73" s="17"/>
      <c r="J73" s="17"/>
      <c r="K73" s="17"/>
      <c r="L73" s="17"/>
      <c r="M73" s="32">
        <f t="shared" ca="1" si="5"/>
        <v>2024</v>
      </c>
      <c r="N73" s="33">
        <f>Spielleistung!X73</f>
        <v>1</v>
      </c>
      <c r="O73" s="32">
        <f>IF(C73&lt;&gt;0,VLOOKUP(M73-J73,Eingabemaske!$B$9:$H$28,2),0)</f>
        <v>0</v>
      </c>
      <c r="P73" s="33">
        <f>Leistungsdiagnostik!AG73</f>
        <v>1</v>
      </c>
      <c r="Q73" s="32">
        <f>IF(C73&lt;&gt;0,VLOOKUP(M73-J73,Eingabemaske!$B$9:$H$28,3),0)</f>
        <v>0</v>
      </c>
      <c r="R73" s="33">
        <f>'Mirwald-Methode'!E72</f>
        <v>1</v>
      </c>
      <c r="S73" s="32">
        <f>IF(C73&lt;&gt;0,VLOOKUP(M73-J73,Eingabemaske!$B$9:$H$28,4),0)</f>
        <v>0</v>
      </c>
      <c r="T73" s="33">
        <f>'Relative Age'!F72</f>
        <v>1</v>
      </c>
      <c r="U73" s="32">
        <f>IF(C73&lt;&gt;0,VLOOKUP(M73-J73,Eingabemaske!$B$9:$H$28,5),0)</f>
        <v>0</v>
      </c>
      <c r="V73" s="33">
        <f>Umfeld!P72</f>
        <v>1</v>
      </c>
      <c r="W73" s="32">
        <f>IF(C73&lt;&gt;0,VLOOKUP(M73-J73,Eingabemaske!$B$9:$G$28,6),0)</f>
        <v>0</v>
      </c>
      <c r="X73" s="32">
        <f t="shared" si="6"/>
        <v>0</v>
      </c>
      <c r="Y73" s="32">
        <f t="shared" si="4"/>
        <v>1</v>
      </c>
      <c r="Z73" s="36"/>
      <c r="AA73" s="17"/>
      <c r="AB73" s="17"/>
      <c r="AC73" s="5"/>
    </row>
    <row r="74" spans="1:29">
      <c r="A74" s="17">
        <v>70</v>
      </c>
      <c r="B74" s="17"/>
      <c r="C74" s="17"/>
      <c r="D74" s="17"/>
      <c r="E74" s="17"/>
      <c r="F74" s="17"/>
      <c r="G74" s="17"/>
      <c r="H74" s="17"/>
      <c r="I74" s="17"/>
      <c r="J74" s="17"/>
      <c r="K74" s="17"/>
      <c r="L74" s="17"/>
      <c r="M74" s="32">
        <f t="shared" ca="1" si="5"/>
        <v>2024</v>
      </c>
      <c r="N74" s="33">
        <f>Spielleistung!X74</f>
        <v>1</v>
      </c>
      <c r="O74" s="32">
        <f>IF(C74&lt;&gt;0,VLOOKUP(M74-J74,Eingabemaske!$B$9:$H$28,2),0)</f>
        <v>0</v>
      </c>
      <c r="P74" s="33">
        <f>Leistungsdiagnostik!AG74</f>
        <v>1</v>
      </c>
      <c r="Q74" s="32">
        <f>IF(C74&lt;&gt;0,VLOOKUP(M74-J74,Eingabemaske!$B$9:$H$28,3),0)</f>
        <v>0</v>
      </c>
      <c r="R74" s="33">
        <f>'Mirwald-Methode'!E73</f>
        <v>1</v>
      </c>
      <c r="S74" s="32">
        <f>IF(C74&lt;&gt;0,VLOOKUP(M74-J74,Eingabemaske!$B$9:$H$28,4),0)</f>
        <v>0</v>
      </c>
      <c r="T74" s="33">
        <f>'Relative Age'!F73</f>
        <v>1</v>
      </c>
      <c r="U74" s="32">
        <f>IF(C74&lt;&gt;0,VLOOKUP(M74-J74,Eingabemaske!$B$9:$H$28,5),0)</f>
        <v>0</v>
      </c>
      <c r="V74" s="33">
        <f>Umfeld!P73</f>
        <v>1</v>
      </c>
      <c r="W74" s="32">
        <f>IF(C74&lt;&gt;0,VLOOKUP(M74-J74,Eingabemaske!$B$9:$G$28,6),0)</f>
        <v>0</v>
      </c>
      <c r="X74" s="32">
        <f t="shared" si="6"/>
        <v>0</v>
      </c>
      <c r="Y74" s="32">
        <f t="shared" si="4"/>
        <v>1</v>
      </c>
      <c r="Z74" s="36"/>
      <c r="AA74" s="17"/>
      <c r="AB74" s="17"/>
      <c r="AC74" s="5"/>
    </row>
    <row r="75" spans="1:29">
      <c r="A75" s="17">
        <v>71</v>
      </c>
      <c r="B75" s="17"/>
      <c r="C75" s="17"/>
      <c r="D75" s="17"/>
      <c r="E75" s="17"/>
      <c r="F75" s="17"/>
      <c r="G75" s="17"/>
      <c r="H75" s="17"/>
      <c r="I75" s="17"/>
      <c r="J75" s="17"/>
      <c r="K75" s="17"/>
      <c r="L75" s="17"/>
      <c r="M75" s="32">
        <f t="shared" ca="1" si="5"/>
        <v>2024</v>
      </c>
      <c r="N75" s="33">
        <f>Spielleistung!X75</f>
        <v>1</v>
      </c>
      <c r="O75" s="32">
        <f>IF(C75&lt;&gt;0,VLOOKUP(M75-J75,Eingabemaske!$B$9:$H$28,2),0)</f>
        <v>0</v>
      </c>
      <c r="P75" s="33">
        <f>Leistungsdiagnostik!AG75</f>
        <v>1</v>
      </c>
      <c r="Q75" s="32">
        <f>IF(C75&lt;&gt;0,VLOOKUP(M75-J75,Eingabemaske!$B$9:$H$28,3),0)</f>
        <v>0</v>
      </c>
      <c r="R75" s="33">
        <f>'Mirwald-Methode'!E74</f>
        <v>1</v>
      </c>
      <c r="S75" s="32">
        <f>IF(C75&lt;&gt;0,VLOOKUP(M75-J75,Eingabemaske!$B$9:$H$28,4),0)</f>
        <v>0</v>
      </c>
      <c r="T75" s="33">
        <f>'Relative Age'!F74</f>
        <v>1</v>
      </c>
      <c r="U75" s="32">
        <f>IF(C75&lt;&gt;0,VLOOKUP(M75-J75,Eingabemaske!$B$9:$H$28,5),0)</f>
        <v>0</v>
      </c>
      <c r="V75" s="33">
        <f>Umfeld!P74</f>
        <v>1</v>
      </c>
      <c r="W75" s="32">
        <f>IF(C75&lt;&gt;0,VLOOKUP(M75-J75,Eingabemaske!$B$9:$G$28,6),0)</f>
        <v>0</v>
      </c>
      <c r="X75" s="32">
        <f t="shared" si="6"/>
        <v>0</v>
      </c>
      <c r="Y75" s="32">
        <f t="shared" si="4"/>
        <v>1</v>
      </c>
      <c r="Z75" s="36"/>
      <c r="AA75" s="17"/>
      <c r="AB75" s="17"/>
      <c r="AC75" s="5"/>
    </row>
    <row r="76" spans="1:29">
      <c r="A76" s="17">
        <v>72</v>
      </c>
      <c r="B76" s="17"/>
      <c r="C76" s="17"/>
      <c r="D76" s="17"/>
      <c r="E76" s="17"/>
      <c r="F76" s="17"/>
      <c r="G76" s="17"/>
      <c r="H76" s="17"/>
      <c r="I76" s="17"/>
      <c r="J76" s="17"/>
      <c r="K76" s="17"/>
      <c r="L76" s="17"/>
      <c r="M76" s="32">
        <f t="shared" ca="1" si="5"/>
        <v>2024</v>
      </c>
      <c r="N76" s="33">
        <f>Spielleistung!X76</f>
        <v>1</v>
      </c>
      <c r="O76" s="32">
        <f>IF(C76&lt;&gt;0,VLOOKUP(M76-J76,Eingabemaske!$B$9:$H$28,2),0)</f>
        <v>0</v>
      </c>
      <c r="P76" s="33">
        <f>Leistungsdiagnostik!AG76</f>
        <v>1</v>
      </c>
      <c r="Q76" s="32">
        <f>IF(C76&lt;&gt;0,VLOOKUP(M76-J76,Eingabemaske!$B$9:$H$28,3),0)</f>
        <v>0</v>
      </c>
      <c r="R76" s="33">
        <f>'Mirwald-Methode'!E75</f>
        <v>1</v>
      </c>
      <c r="S76" s="32">
        <f>IF(C76&lt;&gt;0,VLOOKUP(M76-J76,Eingabemaske!$B$9:$H$28,4),0)</f>
        <v>0</v>
      </c>
      <c r="T76" s="33">
        <f>'Relative Age'!F75</f>
        <v>1</v>
      </c>
      <c r="U76" s="32">
        <f>IF(C76&lt;&gt;0,VLOOKUP(M76-J76,Eingabemaske!$B$9:$H$28,5),0)</f>
        <v>0</v>
      </c>
      <c r="V76" s="33">
        <f>Umfeld!P75</f>
        <v>1</v>
      </c>
      <c r="W76" s="32">
        <f>IF(C76&lt;&gt;0,VLOOKUP(M76-J76,Eingabemaske!$B$9:$G$28,6),0)</f>
        <v>0</v>
      </c>
      <c r="X76" s="32">
        <f t="shared" si="6"/>
        <v>0</v>
      </c>
      <c r="Y76" s="32">
        <f t="shared" si="4"/>
        <v>1</v>
      </c>
      <c r="Z76" s="36"/>
      <c r="AA76" s="17"/>
      <c r="AB76" s="17"/>
      <c r="AC76" s="5"/>
    </row>
    <row r="77" spans="1:29">
      <c r="A77" s="17">
        <v>73</v>
      </c>
      <c r="B77" s="17"/>
      <c r="C77" s="17"/>
      <c r="D77" s="17"/>
      <c r="E77" s="17"/>
      <c r="F77" s="17"/>
      <c r="G77" s="17"/>
      <c r="H77" s="17"/>
      <c r="I77" s="17"/>
      <c r="J77" s="17"/>
      <c r="K77" s="17"/>
      <c r="L77" s="17"/>
      <c r="M77" s="32">
        <f t="shared" ca="1" si="5"/>
        <v>2024</v>
      </c>
      <c r="N77" s="33">
        <f>Spielleistung!X77</f>
        <v>1</v>
      </c>
      <c r="O77" s="32">
        <f>IF(C77&lt;&gt;0,VLOOKUP(M77-J77,Eingabemaske!$B$9:$H$28,2),0)</f>
        <v>0</v>
      </c>
      <c r="P77" s="33">
        <f>Leistungsdiagnostik!AG77</f>
        <v>1</v>
      </c>
      <c r="Q77" s="32">
        <f>IF(C77&lt;&gt;0,VLOOKUP(M77-J77,Eingabemaske!$B$9:$H$28,3),0)</f>
        <v>0</v>
      </c>
      <c r="R77" s="33">
        <f>'Mirwald-Methode'!E76</f>
        <v>1</v>
      </c>
      <c r="S77" s="32">
        <f>IF(C77&lt;&gt;0,VLOOKUP(M77-J77,Eingabemaske!$B$9:$H$28,4),0)</f>
        <v>0</v>
      </c>
      <c r="T77" s="33">
        <f>'Relative Age'!F76</f>
        <v>1</v>
      </c>
      <c r="U77" s="32">
        <f>IF(C77&lt;&gt;0,VLOOKUP(M77-J77,Eingabemaske!$B$9:$H$28,5),0)</f>
        <v>0</v>
      </c>
      <c r="V77" s="33">
        <f>Umfeld!P76</f>
        <v>1</v>
      </c>
      <c r="W77" s="32">
        <f>IF(C77&lt;&gt;0,VLOOKUP(M77-J77,Eingabemaske!$B$9:$G$28,6),0)</f>
        <v>0</v>
      </c>
      <c r="X77" s="32">
        <f t="shared" si="6"/>
        <v>0</v>
      </c>
      <c r="Y77" s="32">
        <f t="shared" si="4"/>
        <v>1</v>
      </c>
      <c r="Z77" s="36"/>
      <c r="AA77" s="17"/>
      <c r="AB77" s="17"/>
      <c r="AC77" s="5"/>
    </row>
    <row r="78" spans="1:29">
      <c r="A78" s="17">
        <v>74</v>
      </c>
      <c r="B78" s="17"/>
      <c r="C78" s="17"/>
      <c r="D78" s="17"/>
      <c r="E78" s="17"/>
      <c r="F78" s="17"/>
      <c r="G78" s="17"/>
      <c r="H78" s="17"/>
      <c r="I78" s="17"/>
      <c r="J78" s="17"/>
      <c r="K78" s="17"/>
      <c r="L78" s="17"/>
      <c r="M78" s="32">
        <f t="shared" ca="1" si="5"/>
        <v>2024</v>
      </c>
      <c r="N78" s="33">
        <f>Spielleistung!X78</f>
        <v>1</v>
      </c>
      <c r="O78" s="32">
        <f>IF(C78&lt;&gt;0,VLOOKUP(M78-J78,Eingabemaske!$B$9:$H$28,2),0)</f>
        <v>0</v>
      </c>
      <c r="P78" s="33">
        <f>Leistungsdiagnostik!AG78</f>
        <v>1</v>
      </c>
      <c r="Q78" s="32">
        <f>IF(C78&lt;&gt;0,VLOOKUP(M78-J78,Eingabemaske!$B$9:$H$28,3),0)</f>
        <v>0</v>
      </c>
      <c r="R78" s="33">
        <f>'Mirwald-Methode'!E77</f>
        <v>1</v>
      </c>
      <c r="S78" s="32">
        <f>IF(C78&lt;&gt;0,VLOOKUP(M78-J78,Eingabemaske!$B$9:$H$28,4),0)</f>
        <v>0</v>
      </c>
      <c r="T78" s="33">
        <f>'Relative Age'!F77</f>
        <v>1</v>
      </c>
      <c r="U78" s="32">
        <f>IF(C78&lt;&gt;0,VLOOKUP(M78-J78,Eingabemaske!$B$9:$H$28,5),0)</f>
        <v>0</v>
      </c>
      <c r="V78" s="33">
        <f>Umfeld!P77</f>
        <v>1</v>
      </c>
      <c r="W78" s="32">
        <f>IF(C78&lt;&gt;0,VLOOKUP(M78-J78,Eingabemaske!$B$9:$G$28,6),0)</f>
        <v>0</v>
      </c>
      <c r="X78" s="32">
        <f t="shared" si="6"/>
        <v>0</v>
      </c>
      <c r="Y78" s="32">
        <f t="shared" si="4"/>
        <v>1</v>
      </c>
      <c r="Z78" s="36"/>
      <c r="AA78" s="17"/>
      <c r="AB78" s="17"/>
      <c r="AC78" s="5"/>
    </row>
    <row r="79" spans="1:29">
      <c r="A79" s="17">
        <v>75</v>
      </c>
      <c r="B79" s="17"/>
      <c r="C79" s="17"/>
      <c r="D79" s="17"/>
      <c r="E79" s="17"/>
      <c r="F79" s="17"/>
      <c r="G79" s="17"/>
      <c r="H79" s="17"/>
      <c r="I79" s="17"/>
      <c r="J79" s="17"/>
      <c r="K79" s="17"/>
      <c r="L79" s="17"/>
      <c r="M79" s="32">
        <f t="shared" ca="1" si="5"/>
        <v>2024</v>
      </c>
      <c r="N79" s="33">
        <f>Spielleistung!X79</f>
        <v>1</v>
      </c>
      <c r="O79" s="32">
        <f>IF(C79&lt;&gt;0,VLOOKUP(M79-J79,Eingabemaske!$B$9:$H$28,2),0)</f>
        <v>0</v>
      </c>
      <c r="P79" s="33">
        <f>Leistungsdiagnostik!AG79</f>
        <v>1</v>
      </c>
      <c r="Q79" s="32">
        <f>IF(C79&lt;&gt;0,VLOOKUP(M79-J79,Eingabemaske!$B$9:$H$28,3),0)</f>
        <v>0</v>
      </c>
      <c r="R79" s="33">
        <f>'Mirwald-Methode'!E78</f>
        <v>1</v>
      </c>
      <c r="S79" s="32">
        <f>IF(C79&lt;&gt;0,VLOOKUP(M79-J79,Eingabemaske!$B$9:$H$28,4),0)</f>
        <v>0</v>
      </c>
      <c r="T79" s="33">
        <f>'Relative Age'!F78</f>
        <v>1</v>
      </c>
      <c r="U79" s="32">
        <f>IF(C79&lt;&gt;0,VLOOKUP(M79-J79,Eingabemaske!$B$9:$H$28,5),0)</f>
        <v>0</v>
      </c>
      <c r="V79" s="33">
        <f>Umfeld!P78</f>
        <v>1</v>
      </c>
      <c r="W79" s="32">
        <f>IF(C79&lt;&gt;0,VLOOKUP(M79-J79,Eingabemaske!$B$9:$G$28,6),0)</f>
        <v>0</v>
      </c>
      <c r="X79" s="32">
        <f t="shared" si="6"/>
        <v>0</v>
      </c>
      <c r="Y79" s="32">
        <f t="shared" si="4"/>
        <v>1</v>
      </c>
      <c r="Z79" s="36"/>
      <c r="AA79" s="17"/>
      <c r="AB79" s="17"/>
      <c r="AC79" s="5"/>
    </row>
    <row r="80" spans="1:29">
      <c r="A80" s="17">
        <v>76</v>
      </c>
      <c r="B80" s="17"/>
      <c r="C80" s="17"/>
      <c r="D80" s="17"/>
      <c r="E80" s="17"/>
      <c r="F80" s="17"/>
      <c r="G80" s="17"/>
      <c r="H80" s="17"/>
      <c r="I80" s="17"/>
      <c r="J80" s="17"/>
      <c r="K80" s="17"/>
      <c r="L80" s="17"/>
      <c r="M80" s="32">
        <f t="shared" ca="1" si="5"/>
        <v>2024</v>
      </c>
      <c r="N80" s="33">
        <f>Spielleistung!X80</f>
        <v>1</v>
      </c>
      <c r="O80" s="32">
        <f>IF(C80&lt;&gt;0,VLOOKUP(M80-J80,Eingabemaske!$B$9:$H$28,2),0)</f>
        <v>0</v>
      </c>
      <c r="P80" s="33">
        <f>Leistungsdiagnostik!AG80</f>
        <v>1</v>
      </c>
      <c r="Q80" s="32">
        <f>IF(C80&lt;&gt;0,VLOOKUP(M80-J80,Eingabemaske!$B$9:$H$28,3),0)</f>
        <v>0</v>
      </c>
      <c r="R80" s="33">
        <f>'Mirwald-Methode'!E79</f>
        <v>1</v>
      </c>
      <c r="S80" s="32">
        <f>IF(C80&lt;&gt;0,VLOOKUP(M80-J80,Eingabemaske!$B$9:$H$28,4),0)</f>
        <v>0</v>
      </c>
      <c r="T80" s="33">
        <f>'Relative Age'!F79</f>
        <v>1</v>
      </c>
      <c r="U80" s="32">
        <f>IF(C80&lt;&gt;0,VLOOKUP(M80-J80,Eingabemaske!$B$9:$H$28,5),0)</f>
        <v>0</v>
      </c>
      <c r="V80" s="33">
        <f>Umfeld!P79</f>
        <v>1</v>
      </c>
      <c r="W80" s="32">
        <f>IF(C80&lt;&gt;0,VLOOKUP(M80-J80,Eingabemaske!$B$9:$G$28,6),0)</f>
        <v>0</v>
      </c>
      <c r="X80" s="32">
        <f t="shared" si="6"/>
        <v>0</v>
      </c>
      <c r="Y80" s="32">
        <f t="shared" si="4"/>
        <v>1</v>
      </c>
      <c r="Z80" s="36"/>
      <c r="AA80" s="17"/>
      <c r="AB80" s="17"/>
      <c r="AC80" s="5"/>
    </row>
    <row r="81" spans="1:29">
      <c r="A81" s="17">
        <v>77</v>
      </c>
      <c r="B81" s="17"/>
      <c r="C81" s="17"/>
      <c r="D81" s="17"/>
      <c r="E81" s="17"/>
      <c r="F81" s="17"/>
      <c r="G81" s="17"/>
      <c r="H81" s="17"/>
      <c r="I81" s="17"/>
      <c r="J81" s="17"/>
      <c r="K81" s="17"/>
      <c r="L81" s="17"/>
      <c r="M81" s="32">
        <f t="shared" ca="1" si="5"/>
        <v>2024</v>
      </c>
      <c r="N81" s="33">
        <f>Spielleistung!X81</f>
        <v>1</v>
      </c>
      <c r="O81" s="32">
        <f>IF(C81&lt;&gt;0,VLOOKUP(M81-J81,Eingabemaske!$B$9:$H$28,2),0)</f>
        <v>0</v>
      </c>
      <c r="P81" s="33">
        <f>Leistungsdiagnostik!AG81</f>
        <v>1</v>
      </c>
      <c r="Q81" s="32">
        <f>IF(C81&lt;&gt;0,VLOOKUP(M81-J81,Eingabemaske!$B$9:$H$28,3),0)</f>
        <v>0</v>
      </c>
      <c r="R81" s="33">
        <f>'Mirwald-Methode'!E80</f>
        <v>1</v>
      </c>
      <c r="S81" s="32">
        <f>IF(C81&lt;&gt;0,VLOOKUP(M81-J81,Eingabemaske!$B$9:$H$28,4),0)</f>
        <v>0</v>
      </c>
      <c r="T81" s="33">
        <f>'Relative Age'!F80</f>
        <v>1</v>
      </c>
      <c r="U81" s="32">
        <f>IF(C81&lt;&gt;0,VLOOKUP(M81-J81,Eingabemaske!$B$9:$H$28,5),0)</f>
        <v>0</v>
      </c>
      <c r="V81" s="33">
        <f>Umfeld!P80</f>
        <v>1</v>
      </c>
      <c r="W81" s="32">
        <f>IF(C81&lt;&gt;0,VLOOKUP(M81-J81,Eingabemaske!$B$9:$G$28,6),0)</f>
        <v>0</v>
      </c>
      <c r="X81" s="32">
        <f t="shared" si="6"/>
        <v>0</v>
      </c>
      <c r="Y81" s="32">
        <f t="shared" si="4"/>
        <v>1</v>
      </c>
      <c r="Z81" s="36"/>
      <c r="AA81" s="17"/>
      <c r="AB81" s="17"/>
      <c r="AC81" s="5"/>
    </row>
    <row r="82" spans="1:29">
      <c r="A82" s="17">
        <v>78</v>
      </c>
      <c r="B82" s="17"/>
      <c r="C82" s="17"/>
      <c r="D82" s="17"/>
      <c r="E82" s="17"/>
      <c r="F82" s="17"/>
      <c r="G82" s="17"/>
      <c r="H82" s="17"/>
      <c r="I82" s="17"/>
      <c r="J82" s="17"/>
      <c r="K82" s="17"/>
      <c r="L82" s="17"/>
      <c r="M82" s="32">
        <f t="shared" ca="1" si="5"/>
        <v>2024</v>
      </c>
      <c r="N82" s="33">
        <f>Spielleistung!X82</f>
        <v>1</v>
      </c>
      <c r="O82" s="32">
        <f>IF(C82&lt;&gt;0,VLOOKUP(M82-J82,Eingabemaske!$B$9:$H$28,2),0)</f>
        <v>0</v>
      </c>
      <c r="P82" s="33">
        <f>Leistungsdiagnostik!AG82</f>
        <v>1</v>
      </c>
      <c r="Q82" s="32">
        <f>IF(C82&lt;&gt;0,VLOOKUP(M82-J82,Eingabemaske!$B$9:$H$28,3),0)</f>
        <v>0</v>
      </c>
      <c r="R82" s="33">
        <f>'Mirwald-Methode'!E81</f>
        <v>1</v>
      </c>
      <c r="S82" s="32">
        <f>IF(C82&lt;&gt;0,VLOOKUP(M82-J82,Eingabemaske!$B$9:$H$28,4),0)</f>
        <v>0</v>
      </c>
      <c r="T82" s="33">
        <f>'Relative Age'!F81</f>
        <v>1</v>
      </c>
      <c r="U82" s="32">
        <f>IF(C82&lt;&gt;0,VLOOKUP(M82-J82,Eingabemaske!$B$9:$H$28,5),0)</f>
        <v>0</v>
      </c>
      <c r="V82" s="33">
        <f>Umfeld!P81</f>
        <v>1</v>
      </c>
      <c r="W82" s="32">
        <f>IF(C82&lt;&gt;0,VLOOKUP(M82-J82,Eingabemaske!$B$9:$G$28,6),0)</f>
        <v>0</v>
      </c>
      <c r="X82" s="32">
        <f t="shared" si="6"/>
        <v>0</v>
      </c>
      <c r="Y82" s="32">
        <f t="shared" si="4"/>
        <v>1</v>
      </c>
      <c r="Z82" s="36"/>
      <c r="AA82" s="17"/>
      <c r="AB82" s="17"/>
      <c r="AC82" s="5"/>
    </row>
    <row r="83" spans="1:29">
      <c r="A83" s="17">
        <v>79</v>
      </c>
      <c r="B83" s="17"/>
      <c r="C83" s="17"/>
      <c r="D83" s="17"/>
      <c r="E83" s="17"/>
      <c r="F83" s="17"/>
      <c r="G83" s="17"/>
      <c r="H83" s="17"/>
      <c r="I83" s="17"/>
      <c r="J83" s="17"/>
      <c r="K83" s="17"/>
      <c r="L83" s="17"/>
      <c r="M83" s="32">
        <f t="shared" ca="1" si="5"/>
        <v>2024</v>
      </c>
      <c r="N83" s="33">
        <f>Spielleistung!X83</f>
        <v>1</v>
      </c>
      <c r="O83" s="32">
        <f>IF(C83&lt;&gt;0,VLOOKUP(M83-J83,Eingabemaske!$B$9:$H$28,2),0)</f>
        <v>0</v>
      </c>
      <c r="P83" s="33">
        <f>Leistungsdiagnostik!AG83</f>
        <v>1</v>
      </c>
      <c r="Q83" s="32">
        <f>IF(C83&lt;&gt;0,VLOOKUP(M83-J83,Eingabemaske!$B$9:$H$28,3),0)</f>
        <v>0</v>
      </c>
      <c r="R83" s="33">
        <f>'Mirwald-Methode'!E82</f>
        <v>1</v>
      </c>
      <c r="S83" s="32">
        <f>IF(C83&lt;&gt;0,VLOOKUP(M83-J83,Eingabemaske!$B$9:$H$28,4),0)</f>
        <v>0</v>
      </c>
      <c r="T83" s="33">
        <f>'Relative Age'!F82</f>
        <v>1</v>
      </c>
      <c r="U83" s="32">
        <f>IF(C83&lt;&gt;0,VLOOKUP(M83-J83,Eingabemaske!$B$9:$H$28,5),0)</f>
        <v>0</v>
      </c>
      <c r="V83" s="33">
        <f>Umfeld!P82</f>
        <v>1</v>
      </c>
      <c r="W83" s="32">
        <f>IF(C83&lt;&gt;0,VLOOKUP(M83-J83,Eingabemaske!$B$9:$G$28,6),0)</f>
        <v>0</v>
      </c>
      <c r="X83" s="32">
        <f t="shared" si="6"/>
        <v>0</v>
      </c>
      <c r="Y83" s="32">
        <f t="shared" si="4"/>
        <v>1</v>
      </c>
      <c r="Z83" s="36"/>
      <c r="AA83" s="17"/>
      <c r="AB83" s="17"/>
      <c r="AC83" s="5"/>
    </row>
    <row r="84" spans="1:29">
      <c r="A84" s="17">
        <v>80</v>
      </c>
      <c r="B84" s="17"/>
      <c r="C84" s="17"/>
      <c r="D84" s="17"/>
      <c r="E84" s="17"/>
      <c r="F84" s="17"/>
      <c r="G84" s="17"/>
      <c r="H84" s="17"/>
      <c r="I84" s="17"/>
      <c r="J84" s="17"/>
      <c r="K84" s="17"/>
      <c r="L84" s="17"/>
      <c r="M84" s="32">
        <f t="shared" ca="1" si="5"/>
        <v>2024</v>
      </c>
      <c r="N84" s="33">
        <f>Spielleistung!X84</f>
        <v>1</v>
      </c>
      <c r="O84" s="32">
        <f>IF(C84&lt;&gt;0,VLOOKUP(M84-J84,Eingabemaske!$B$9:$H$28,2),0)</f>
        <v>0</v>
      </c>
      <c r="P84" s="33">
        <f>Leistungsdiagnostik!AG84</f>
        <v>1</v>
      </c>
      <c r="Q84" s="32">
        <f>IF(C84&lt;&gt;0,VLOOKUP(M84-J84,Eingabemaske!$B$9:$H$28,3),0)</f>
        <v>0</v>
      </c>
      <c r="R84" s="33">
        <f>'Mirwald-Methode'!E83</f>
        <v>1</v>
      </c>
      <c r="S84" s="32">
        <f>IF(C84&lt;&gt;0,VLOOKUP(M84-J84,Eingabemaske!$B$9:$H$28,4),0)</f>
        <v>0</v>
      </c>
      <c r="T84" s="33">
        <f>'Relative Age'!F83</f>
        <v>1</v>
      </c>
      <c r="U84" s="32">
        <f>IF(C84&lt;&gt;0,VLOOKUP(M84-J84,Eingabemaske!$B$9:$H$28,5),0)</f>
        <v>0</v>
      </c>
      <c r="V84" s="33">
        <f>Umfeld!P83</f>
        <v>1</v>
      </c>
      <c r="W84" s="32">
        <f>IF(C84&lt;&gt;0,VLOOKUP(M84-J84,Eingabemaske!$B$9:$G$28,6),0)</f>
        <v>0</v>
      </c>
      <c r="X84" s="32">
        <f t="shared" si="6"/>
        <v>0</v>
      </c>
      <c r="Y84" s="32">
        <f t="shared" si="4"/>
        <v>1</v>
      </c>
      <c r="Z84" s="36"/>
      <c r="AA84" s="17"/>
      <c r="AB84" s="17"/>
      <c r="AC84" s="5"/>
    </row>
    <row r="85" spans="1:29">
      <c r="A85" s="17">
        <v>81</v>
      </c>
      <c r="B85" s="17"/>
      <c r="C85" s="17"/>
      <c r="D85" s="17"/>
      <c r="E85" s="17"/>
      <c r="F85" s="17"/>
      <c r="G85" s="17"/>
      <c r="H85" s="17"/>
      <c r="I85" s="17"/>
      <c r="J85" s="17"/>
      <c r="K85" s="17"/>
      <c r="L85" s="17"/>
      <c r="M85" s="32">
        <f t="shared" ca="1" si="5"/>
        <v>2024</v>
      </c>
      <c r="N85" s="33">
        <f>Spielleistung!X85</f>
        <v>1</v>
      </c>
      <c r="O85" s="32">
        <f>IF(C85&lt;&gt;0,VLOOKUP(M85-J85,Eingabemaske!$B$9:$H$28,2),0)</f>
        <v>0</v>
      </c>
      <c r="P85" s="33">
        <f>Leistungsdiagnostik!AG85</f>
        <v>1</v>
      </c>
      <c r="Q85" s="32">
        <f>IF(C85&lt;&gt;0,VLOOKUP(M85-J85,Eingabemaske!$B$9:$H$28,3),0)</f>
        <v>0</v>
      </c>
      <c r="R85" s="33">
        <f>'Mirwald-Methode'!E84</f>
        <v>1</v>
      </c>
      <c r="S85" s="32">
        <f>IF(C85&lt;&gt;0,VLOOKUP(M85-J85,Eingabemaske!$B$9:$H$28,4),0)</f>
        <v>0</v>
      </c>
      <c r="T85" s="33">
        <f>'Relative Age'!F84</f>
        <v>1</v>
      </c>
      <c r="U85" s="32">
        <f>IF(C85&lt;&gt;0,VLOOKUP(M85-J85,Eingabemaske!$B$9:$H$28,5),0)</f>
        <v>0</v>
      </c>
      <c r="V85" s="33">
        <f>Umfeld!P84</f>
        <v>1</v>
      </c>
      <c r="W85" s="32">
        <f>IF(C85&lt;&gt;0,VLOOKUP(M85-J85,Eingabemaske!$B$9:$G$28,6),0)</f>
        <v>0</v>
      </c>
      <c r="X85" s="32">
        <f t="shared" si="6"/>
        <v>0</v>
      </c>
      <c r="Y85" s="32">
        <f t="shared" si="4"/>
        <v>1</v>
      </c>
      <c r="Z85" s="36"/>
      <c r="AA85" s="17"/>
      <c r="AB85" s="17"/>
      <c r="AC85" s="5"/>
    </row>
    <row r="86" spans="1:29">
      <c r="A86" s="17">
        <v>82</v>
      </c>
      <c r="B86" s="17"/>
      <c r="C86" s="17"/>
      <c r="D86" s="17"/>
      <c r="E86" s="17"/>
      <c r="F86" s="17"/>
      <c r="G86" s="17"/>
      <c r="H86" s="17"/>
      <c r="I86" s="17"/>
      <c r="J86" s="17"/>
      <c r="K86" s="17"/>
      <c r="L86" s="17"/>
      <c r="M86" s="32">
        <f t="shared" ca="1" si="5"/>
        <v>2024</v>
      </c>
      <c r="N86" s="33">
        <f>Spielleistung!X86</f>
        <v>1</v>
      </c>
      <c r="O86" s="32">
        <f>IF(C86&lt;&gt;0,VLOOKUP(M86-J86,Eingabemaske!$B$9:$H$28,2),0)</f>
        <v>0</v>
      </c>
      <c r="P86" s="33">
        <f>Leistungsdiagnostik!AG86</f>
        <v>1</v>
      </c>
      <c r="Q86" s="32">
        <f>IF(C86&lt;&gt;0,VLOOKUP(M86-J86,Eingabemaske!$B$9:$H$28,3),0)</f>
        <v>0</v>
      </c>
      <c r="R86" s="33">
        <f>'Mirwald-Methode'!E85</f>
        <v>1</v>
      </c>
      <c r="S86" s="32">
        <f>IF(C86&lt;&gt;0,VLOOKUP(M86-J86,Eingabemaske!$B$9:$H$28,4),0)</f>
        <v>0</v>
      </c>
      <c r="T86" s="33">
        <f>'Relative Age'!F85</f>
        <v>1</v>
      </c>
      <c r="U86" s="32">
        <f>IF(C86&lt;&gt;0,VLOOKUP(M86-J86,Eingabemaske!$B$9:$H$28,5),0)</f>
        <v>0</v>
      </c>
      <c r="V86" s="33">
        <f>Umfeld!P85</f>
        <v>1</v>
      </c>
      <c r="W86" s="32">
        <f>IF(C86&lt;&gt;0,VLOOKUP(M86-J86,Eingabemaske!$B$9:$G$28,6),0)</f>
        <v>0</v>
      </c>
      <c r="X86" s="32">
        <f t="shared" si="6"/>
        <v>0</v>
      </c>
      <c r="Y86" s="32">
        <f t="shared" si="4"/>
        <v>1</v>
      </c>
      <c r="Z86" s="36"/>
      <c r="AA86" s="17"/>
      <c r="AB86" s="17"/>
      <c r="AC86" s="5"/>
    </row>
    <row r="87" spans="1:29">
      <c r="A87" s="17">
        <v>83</v>
      </c>
      <c r="B87" s="17"/>
      <c r="C87" s="17"/>
      <c r="D87" s="17"/>
      <c r="E87" s="17"/>
      <c r="F87" s="17"/>
      <c r="G87" s="17"/>
      <c r="H87" s="17"/>
      <c r="I87" s="17"/>
      <c r="J87" s="17"/>
      <c r="K87" s="17"/>
      <c r="L87" s="17"/>
      <c r="M87" s="32">
        <f t="shared" ca="1" si="5"/>
        <v>2024</v>
      </c>
      <c r="N87" s="33">
        <f>Spielleistung!X87</f>
        <v>1</v>
      </c>
      <c r="O87" s="32">
        <f>IF(C87&lt;&gt;0,VLOOKUP(M87-J87,Eingabemaske!$B$9:$H$28,2),0)</f>
        <v>0</v>
      </c>
      <c r="P87" s="33">
        <f>Leistungsdiagnostik!AG87</f>
        <v>1</v>
      </c>
      <c r="Q87" s="32">
        <f>IF(C87&lt;&gt;0,VLOOKUP(M87-J87,Eingabemaske!$B$9:$H$28,3),0)</f>
        <v>0</v>
      </c>
      <c r="R87" s="33">
        <f>'Mirwald-Methode'!E86</f>
        <v>1</v>
      </c>
      <c r="S87" s="32">
        <f>IF(C87&lt;&gt;0,VLOOKUP(M87-J87,Eingabemaske!$B$9:$H$28,4),0)</f>
        <v>0</v>
      </c>
      <c r="T87" s="33">
        <f>'Relative Age'!F86</f>
        <v>1</v>
      </c>
      <c r="U87" s="32">
        <f>IF(C87&lt;&gt;0,VLOOKUP(M87-J87,Eingabemaske!$B$9:$H$28,5),0)</f>
        <v>0</v>
      </c>
      <c r="V87" s="33">
        <f>Umfeld!P86</f>
        <v>1</v>
      </c>
      <c r="W87" s="32">
        <f>IF(C87&lt;&gt;0,VLOOKUP(M87-J87,Eingabemaske!$B$9:$G$28,6),0)</f>
        <v>0</v>
      </c>
      <c r="X87" s="32">
        <f t="shared" si="6"/>
        <v>0</v>
      </c>
      <c r="Y87" s="32">
        <f t="shared" si="4"/>
        <v>1</v>
      </c>
      <c r="Z87" s="36"/>
      <c r="AA87" s="17"/>
      <c r="AB87" s="17"/>
      <c r="AC87" s="5"/>
    </row>
    <row r="88" spans="1:29">
      <c r="A88" s="17">
        <v>84</v>
      </c>
      <c r="B88" s="17"/>
      <c r="C88" s="17"/>
      <c r="D88" s="17"/>
      <c r="E88" s="17"/>
      <c r="F88" s="17"/>
      <c r="G88" s="17"/>
      <c r="H88" s="17"/>
      <c r="I88" s="17"/>
      <c r="J88" s="17"/>
      <c r="K88" s="17"/>
      <c r="L88" s="17"/>
      <c r="M88" s="32">
        <f t="shared" ca="1" si="5"/>
        <v>2024</v>
      </c>
      <c r="N88" s="33">
        <f>Spielleistung!X88</f>
        <v>1</v>
      </c>
      <c r="O88" s="32">
        <f>IF(C88&lt;&gt;0,VLOOKUP(M88-J88,Eingabemaske!$B$9:$H$28,2),0)</f>
        <v>0</v>
      </c>
      <c r="P88" s="33">
        <f>Leistungsdiagnostik!AG88</f>
        <v>1</v>
      </c>
      <c r="Q88" s="32">
        <f>IF(C88&lt;&gt;0,VLOOKUP(M88-J88,Eingabemaske!$B$9:$H$28,3),0)</f>
        <v>0</v>
      </c>
      <c r="R88" s="33">
        <f>'Mirwald-Methode'!E87</f>
        <v>1</v>
      </c>
      <c r="S88" s="32">
        <f>IF(C88&lt;&gt;0,VLOOKUP(M88-J88,Eingabemaske!$B$9:$H$28,4),0)</f>
        <v>0</v>
      </c>
      <c r="T88" s="33">
        <f>'Relative Age'!F87</f>
        <v>1</v>
      </c>
      <c r="U88" s="32">
        <f>IF(C88&lt;&gt;0,VLOOKUP(M88-J88,Eingabemaske!$B$9:$H$28,5),0)</f>
        <v>0</v>
      </c>
      <c r="V88" s="33">
        <f>Umfeld!P87</f>
        <v>1</v>
      </c>
      <c r="W88" s="32">
        <f>IF(C88&lt;&gt;0,VLOOKUP(M88-J88,Eingabemaske!$B$9:$G$28,6),0)</f>
        <v>0</v>
      </c>
      <c r="X88" s="32">
        <f t="shared" si="6"/>
        <v>0</v>
      </c>
      <c r="Y88" s="32">
        <f t="shared" si="4"/>
        <v>1</v>
      </c>
      <c r="Z88" s="36"/>
      <c r="AA88" s="17"/>
      <c r="AB88" s="17"/>
      <c r="AC88" s="5"/>
    </row>
    <row r="89" spans="1:29">
      <c r="A89" s="17">
        <v>85</v>
      </c>
      <c r="B89" s="17"/>
      <c r="C89" s="17"/>
      <c r="D89" s="17"/>
      <c r="E89" s="17"/>
      <c r="F89" s="17"/>
      <c r="G89" s="17"/>
      <c r="H89" s="17"/>
      <c r="I89" s="17"/>
      <c r="J89" s="17"/>
      <c r="K89" s="17"/>
      <c r="L89" s="17"/>
      <c r="M89" s="32">
        <f t="shared" ca="1" si="5"/>
        <v>2024</v>
      </c>
      <c r="N89" s="33">
        <f>Spielleistung!X89</f>
        <v>1</v>
      </c>
      <c r="O89" s="32">
        <f>IF(C89&lt;&gt;0,VLOOKUP(M89-J89,Eingabemaske!$B$9:$H$28,2),0)</f>
        <v>0</v>
      </c>
      <c r="P89" s="33">
        <f>Leistungsdiagnostik!AG89</f>
        <v>1</v>
      </c>
      <c r="Q89" s="32">
        <f>IF(C89&lt;&gt;0,VLOOKUP(M89-J89,Eingabemaske!$B$9:$H$28,3),0)</f>
        <v>0</v>
      </c>
      <c r="R89" s="33">
        <f>'Mirwald-Methode'!E88</f>
        <v>1</v>
      </c>
      <c r="S89" s="32">
        <f>IF(C89&lt;&gt;0,VLOOKUP(M89-J89,Eingabemaske!$B$9:$H$28,4),0)</f>
        <v>0</v>
      </c>
      <c r="T89" s="33">
        <f>'Relative Age'!F88</f>
        <v>1</v>
      </c>
      <c r="U89" s="32">
        <f>IF(C89&lt;&gt;0,VLOOKUP(M89-J89,Eingabemaske!$B$9:$H$28,5),0)</f>
        <v>0</v>
      </c>
      <c r="V89" s="33">
        <f>Umfeld!P88</f>
        <v>1</v>
      </c>
      <c r="W89" s="32">
        <f>IF(C89&lt;&gt;0,VLOOKUP(M89-J89,Eingabemaske!$B$9:$G$28,6),0)</f>
        <v>0</v>
      </c>
      <c r="X89" s="32">
        <f t="shared" si="6"/>
        <v>0</v>
      </c>
      <c r="Y89" s="32">
        <f t="shared" si="4"/>
        <v>1</v>
      </c>
      <c r="Z89" s="36"/>
      <c r="AA89" s="17"/>
      <c r="AB89" s="17"/>
      <c r="AC89" s="5"/>
    </row>
    <row r="90" spans="1:29">
      <c r="A90" s="17">
        <v>86</v>
      </c>
      <c r="B90" s="17"/>
      <c r="C90" s="17"/>
      <c r="D90" s="17"/>
      <c r="E90" s="17"/>
      <c r="F90" s="17"/>
      <c r="G90" s="17"/>
      <c r="H90" s="17"/>
      <c r="I90" s="17"/>
      <c r="J90" s="17"/>
      <c r="K90" s="17"/>
      <c r="L90" s="17"/>
      <c r="M90" s="32">
        <f t="shared" ca="1" si="5"/>
        <v>2024</v>
      </c>
      <c r="N90" s="33">
        <f>Spielleistung!X90</f>
        <v>1</v>
      </c>
      <c r="O90" s="32">
        <f>IF(C90&lt;&gt;0,VLOOKUP(M90-J90,Eingabemaske!$B$9:$H$28,2),0)</f>
        <v>0</v>
      </c>
      <c r="P90" s="33">
        <f>Leistungsdiagnostik!AG90</f>
        <v>1</v>
      </c>
      <c r="Q90" s="32">
        <f>IF(C90&lt;&gt;0,VLOOKUP(M90-J90,Eingabemaske!$B$9:$H$28,3),0)</f>
        <v>0</v>
      </c>
      <c r="R90" s="33">
        <f>'Mirwald-Methode'!E89</f>
        <v>1</v>
      </c>
      <c r="S90" s="32">
        <f>IF(C90&lt;&gt;0,VLOOKUP(M90-J90,Eingabemaske!$B$9:$H$28,4),0)</f>
        <v>0</v>
      </c>
      <c r="T90" s="33">
        <f>'Relative Age'!F89</f>
        <v>1</v>
      </c>
      <c r="U90" s="32">
        <f>IF(C90&lt;&gt;0,VLOOKUP(M90-J90,Eingabemaske!$B$9:$H$28,5),0)</f>
        <v>0</v>
      </c>
      <c r="V90" s="33">
        <f>Umfeld!P89</f>
        <v>1</v>
      </c>
      <c r="W90" s="32">
        <f>IF(C90&lt;&gt;0,VLOOKUP(M90-J90,Eingabemaske!$B$9:$G$28,6),0)</f>
        <v>0</v>
      </c>
      <c r="X90" s="32">
        <f t="shared" si="6"/>
        <v>0</v>
      </c>
      <c r="Y90" s="32">
        <f t="shared" si="4"/>
        <v>1</v>
      </c>
      <c r="Z90" s="36"/>
      <c r="AA90" s="17"/>
      <c r="AB90" s="17"/>
      <c r="AC90" s="5"/>
    </row>
    <row r="91" spans="1:29">
      <c r="A91" s="17">
        <v>87</v>
      </c>
      <c r="B91" s="17"/>
      <c r="C91" s="17"/>
      <c r="D91" s="17"/>
      <c r="E91" s="17"/>
      <c r="F91" s="17"/>
      <c r="G91" s="17"/>
      <c r="H91" s="17"/>
      <c r="I91" s="17"/>
      <c r="J91" s="17"/>
      <c r="K91" s="17"/>
      <c r="L91" s="17"/>
      <c r="M91" s="32">
        <f t="shared" ca="1" si="5"/>
        <v>2024</v>
      </c>
      <c r="N91" s="33">
        <f>Spielleistung!X91</f>
        <v>1</v>
      </c>
      <c r="O91" s="32">
        <f>IF(C91&lt;&gt;0,VLOOKUP(M91-J91,Eingabemaske!$B$9:$H$28,2),0)</f>
        <v>0</v>
      </c>
      <c r="P91" s="33">
        <f>Leistungsdiagnostik!AG91</f>
        <v>1</v>
      </c>
      <c r="Q91" s="32">
        <f>IF(C91&lt;&gt;0,VLOOKUP(M91-J91,Eingabemaske!$B$9:$H$28,3),0)</f>
        <v>0</v>
      </c>
      <c r="R91" s="33">
        <f>'Mirwald-Methode'!E90</f>
        <v>1</v>
      </c>
      <c r="S91" s="32">
        <f>IF(C91&lt;&gt;0,VLOOKUP(M91-J91,Eingabemaske!$B$9:$H$28,4),0)</f>
        <v>0</v>
      </c>
      <c r="T91" s="33">
        <f>'Relative Age'!F90</f>
        <v>1</v>
      </c>
      <c r="U91" s="32">
        <f>IF(C91&lt;&gt;0,VLOOKUP(M91-J91,Eingabemaske!$B$9:$H$28,5),0)</f>
        <v>0</v>
      </c>
      <c r="V91" s="33">
        <f>Umfeld!P90</f>
        <v>1</v>
      </c>
      <c r="W91" s="32">
        <f>IF(C91&lt;&gt;0,VLOOKUP(M91-J91,Eingabemaske!$B$9:$G$28,6),0)</f>
        <v>0</v>
      </c>
      <c r="X91" s="32">
        <f t="shared" si="6"/>
        <v>0</v>
      </c>
      <c r="Y91" s="32">
        <f t="shared" si="4"/>
        <v>1</v>
      </c>
      <c r="Z91" s="36"/>
      <c r="AA91" s="17"/>
      <c r="AB91" s="17"/>
      <c r="AC91" s="5"/>
    </row>
    <row r="92" spans="1:29">
      <c r="A92" s="17">
        <v>88</v>
      </c>
      <c r="B92" s="17"/>
      <c r="C92" s="17"/>
      <c r="D92" s="17"/>
      <c r="E92" s="17"/>
      <c r="F92" s="17"/>
      <c r="G92" s="17"/>
      <c r="H92" s="17"/>
      <c r="I92" s="17"/>
      <c r="J92" s="17"/>
      <c r="K92" s="17"/>
      <c r="L92" s="17"/>
      <c r="M92" s="32">
        <f t="shared" ca="1" si="5"/>
        <v>2024</v>
      </c>
      <c r="N92" s="33">
        <f>Spielleistung!X92</f>
        <v>1</v>
      </c>
      <c r="O92" s="32">
        <f>IF(C92&lt;&gt;0,VLOOKUP(M92-J92,Eingabemaske!$B$9:$H$28,2),0)</f>
        <v>0</v>
      </c>
      <c r="P92" s="33">
        <f>Leistungsdiagnostik!AG92</f>
        <v>1</v>
      </c>
      <c r="Q92" s="32">
        <f>IF(C92&lt;&gt;0,VLOOKUP(M92-J92,Eingabemaske!$B$9:$H$28,3),0)</f>
        <v>0</v>
      </c>
      <c r="R92" s="33">
        <f>'Mirwald-Methode'!E91</f>
        <v>1</v>
      </c>
      <c r="S92" s="32">
        <f>IF(C92&lt;&gt;0,VLOOKUP(M92-J92,Eingabemaske!$B$9:$H$28,4),0)</f>
        <v>0</v>
      </c>
      <c r="T92" s="33">
        <f>'Relative Age'!F91</f>
        <v>1</v>
      </c>
      <c r="U92" s="32">
        <f>IF(C92&lt;&gt;0,VLOOKUP(M92-J92,Eingabemaske!$B$9:$H$28,5),0)</f>
        <v>0</v>
      </c>
      <c r="V92" s="33">
        <f>Umfeld!P91</f>
        <v>1</v>
      </c>
      <c r="W92" s="32">
        <f>IF(C92&lt;&gt;0,VLOOKUP(M92-J92,Eingabemaske!$B$9:$G$28,6),0)</f>
        <v>0</v>
      </c>
      <c r="X92" s="32">
        <f t="shared" si="6"/>
        <v>0</v>
      </c>
      <c r="Y92" s="32">
        <f t="shared" si="4"/>
        <v>1</v>
      </c>
      <c r="Z92" s="36"/>
      <c r="AA92" s="17"/>
      <c r="AB92" s="17"/>
      <c r="AC92" s="5"/>
    </row>
    <row r="93" spans="1:29">
      <c r="A93" s="17">
        <v>89</v>
      </c>
      <c r="B93" s="17"/>
      <c r="C93" s="17"/>
      <c r="D93" s="17"/>
      <c r="E93" s="17"/>
      <c r="F93" s="17"/>
      <c r="G93" s="17"/>
      <c r="H93" s="17"/>
      <c r="I93" s="17"/>
      <c r="J93" s="17"/>
      <c r="K93" s="17"/>
      <c r="L93" s="17"/>
      <c r="M93" s="32">
        <f t="shared" ca="1" si="5"/>
        <v>2024</v>
      </c>
      <c r="N93" s="33">
        <f>Spielleistung!X93</f>
        <v>1</v>
      </c>
      <c r="O93" s="32">
        <f>IF(C93&lt;&gt;0,VLOOKUP(M93-J93,Eingabemaske!$B$9:$H$28,2),0)</f>
        <v>0</v>
      </c>
      <c r="P93" s="33">
        <f>Leistungsdiagnostik!AG93</f>
        <v>1</v>
      </c>
      <c r="Q93" s="32">
        <f>IF(C93&lt;&gt;0,VLOOKUP(M93-J93,Eingabemaske!$B$9:$H$28,3),0)</f>
        <v>0</v>
      </c>
      <c r="R93" s="33">
        <f>'Mirwald-Methode'!E92</f>
        <v>1</v>
      </c>
      <c r="S93" s="32">
        <f>IF(C93&lt;&gt;0,VLOOKUP(M93-J93,Eingabemaske!$B$9:$H$28,4),0)</f>
        <v>0</v>
      </c>
      <c r="T93" s="33">
        <f>'Relative Age'!F92</f>
        <v>1</v>
      </c>
      <c r="U93" s="32">
        <f>IF(C93&lt;&gt;0,VLOOKUP(M93-J93,Eingabemaske!$B$9:$H$28,5),0)</f>
        <v>0</v>
      </c>
      <c r="V93" s="33">
        <f>Umfeld!P92</f>
        <v>1</v>
      </c>
      <c r="W93" s="32">
        <f>IF(C93&lt;&gt;0,VLOOKUP(M93-J93,Eingabemaske!$B$9:$G$28,6),0)</f>
        <v>0</v>
      </c>
      <c r="X93" s="32">
        <f t="shared" si="6"/>
        <v>0</v>
      </c>
      <c r="Y93" s="32">
        <f t="shared" si="4"/>
        <v>1</v>
      </c>
      <c r="Z93" s="36"/>
      <c r="AA93" s="17"/>
      <c r="AB93" s="17"/>
      <c r="AC93" s="5"/>
    </row>
    <row r="94" spans="1:29">
      <c r="A94" s="17">
        <v>90</v>
      </c>
      <c r="B94" s="17"/>
      <c r="C94" s="17"/>
      <c r="D94" s="17"/>
      <c r="E94" s="17"/>
      <c r="F94" s="17"/>
      <c r="G94" s="17"/>
      <c r="H94" s="17"/>
      <c r="I94" s="17"/>
      <c r="J94" s="17"/>
      <c r="K94" s="17"/>
      <c r="L94" s="17"/>
      <c r="M94" s="32">
        <f t="shared" ca="1" si="5"/>
        <v>2024</v>
      </c>
      <c r="N94" s="33">
        <f>Spielleistung!X94</f>
        <v>1</v>
      </c>
      <c r="O94" s="32">
        <f>IF(C94&lt;&gt;0,VLOOKUP(M94-J94,Eingabemaske!$B$9:$H$28,2),0)</f>
        <v>0</v>
      </c>
      <c r="P94" s="33">
        <f>Leistungsdiagnostik!AG94</f>
        <v>1</v>
      </c>
      <c r="Q94" s="32">
        <f>IF(C94&lt;&gt;0,VLOOKUP(M94-J94,Eingabemaske!$B$9:$H$28,3),0)</f>
        <v>0</v>
      </c>
      <c r="R94" s="33">
        <f>'Mirwald-Methode'!E93</f>
        <v>1</v>
      </c>
      <c r="S94" s="32">
        <f>IF(C94&lt;&gt;0,VLOOKUP(M94-J94,Eingabemaske!$B$9:$H$28,4),0)</f>
        <v>0</v>
      </c>
      <c r="T94" s="33">
        <f>'Relative Age'!F93</f>
        <v>1</v>
      </c>
      <c r="U94" s="32">
        <f>IF(C94&lt;&gt;0,VLOOKUP(M94-J94,Eingabemaske!$B$9:$H$28,5),0)</f>
        <v>0</v>
      </c>
      <c r="V94" s="33">
        <f>Umfeld!P93</f>
        <v>1</v>
      </c>
      <c r="W94" s="32">
        <f>IF(C94&lt;&gt;0,VLOOKUP(M94-J94,Eingabemaske!$B$9:$G$28,6),0)</f>
        <v>0</v>
      </c>
      <c r="X94" s="32">
        <f t="shared" si="6"/>
        <v>0</v>
      </c>
      <c r="Y94" s="32">
        <f t="shared" si="4"/>
        <v>1</v>
      </c>
      <c r="Z94" s="36"/>
      <c r="AA94" s="17"/>
      <c r="AB94" s="17"/>
      <c r="AC94" s="5"/>
    </row>
    <row r="95" spans="1:29">
      <c r="A95" s="17">
        <v>91</v>
      </c>
      <c r="B95" s="17"/>
      <c r="C95" s="17"/>
      <c r="D95" s="17"/>
      <c r="E95" s="17"/>
      <c r="F95" s="17"/>
      <c r="G95" s="17"/>
      <c r="H95" s="17"/>
      <c r="I95" s="17"/>
      <c r="J95" s="17"/>
      <c r="K95" s="17"/>
      <c r="L95" s="17"/>
      <c r="M95" s="32">
        <f t="shared" ca="1" si="5"/>
        <v>2024</v>
      </c>
      <c r="N95" s="33">
        <f>Spielleistung!X95</f>
        <v>1</v>
      </c>
      <c r="O95" s="32">
        <f>IF(C95&lt;&gt;0,VLOOKUP(M95-J95,Eingabemaske!$B$9:$H$28,2),0)</f>
        <v>0</v>
      </c>
      <c r="P95" s="33">
        <f>Leistungsdiagnostik!AG95</f>
        <v>1</v>
      </c>
      <c r="Q95" s="32">
        <f>IF(C95&lt;&gt;0,VLOOKUP(M95-J95,Eingabemaske!$B$9:$H$28,3),0)</f>
        <v>0</v>
      </c>
      <c r="R95" s="33">
        <f>'Mirwald-Methode'!E94</f>
        <v>1</v>
      </c>
      <c r="S95" s="32">
        <f>IF(C95&lt;&gt;0,VLOOKUP(M95-J95,Eingabemaske!$B$9:$H$28,4),0)</f>
        <v>0</v>
      </c>
      <c r="T95" s="33">
        <f>'Relative Age'!F94</f>
        <v>1</v>
      </c>
      <c r="U95" s="32">
        <f>IF(C95&lt;&gt;0,VLOOKUP(M95-J95,Eingabemaske!$B$9:$H$28,5),0)</f>
        <v>0</v>
      </c>
      <c r="V95" s="33">
        <f>Umfeld!P94</f>
        <v>1</v>
      </c>
      <c r="W95" s="32">
        <f>IF(C95&lt;&gt;0,VLOOKUP(M95-J95,Eingabemaske!$B$9:$G$28,6),0)</f>
        <v>0</v>
      </c>
      <c r="X95" s="32">
        <f t="shared" si="6"/>
        <v>0</v>
      </c>
      <c r="Y95" s="32">
        <f t="shared" si="4"/>
        <v>1</v>
      </c>
      <c r="Z95" s="36"/>
      <c r="AA95" s="17"/>
      <c r="AB95" s="17"/>
      <c r="AC95" s="5"/>
    </row>
    <row r="96" spans="1:29">
      <c r="A96" s="17">
        <v>92</v>
      </c>
      <c r="B96" s="17"/>
      <c r="C96" s="17"/>
      <c r="D96" s="17"/>
      <c r="E96" s="17"/>
      <c r="F96" s="17"/>
      <c r="G96" s="17"/>
      <c r="H96" s="17"/>
      <c r="I96" s="17"/>
      <c r="J96" s="17"/>
      <c r="K96" s="17"/>
      <c r="L96" s="17"/>
      <c r="M96" s="32">
        <f t="shared" ca="1" si="5"/>
        <v>2024</v>
      </c>
      <c r="N96" s="33">
        <f>Spielleistung!X96</f>
        <v>1</v>
      </c>
      <c r="O96" s="32">
        <f>IF(C96&lt;&gt;0,VLOOKUP(M96-J96,Eingabemaske!$B$9:$H$28,2),0)</f>
        <v>0</v>
      </c>
      <c r="P96" s="33">
        <f>Leistungsdiagnostik!AG96</f>
        <v>1</v>
      </c>
      <c r="Q96" s="32">
        <f>IF(C96&lt;&gt;0,VLOOKUP(M96-J96,Eingabemaske!$B$9:$H$28,3),0)</f>
        <v>0</v>
      </c>
      <c r="R96" s="33">
        <f>'Mirwald-Methode'!E95</f>
        <v>1</v>
      </c>
      <c r="S96" s="32">
        <f>IF(C96&lt;&gt;0,VLOOKUP(M96-J96,Eingabemaske!$B$9:$H$28,4),0)</f>
        <v>0</v>
      </c>
      <c r="T96" s="33">
        <f>'Relative Age'!F95</f>
        <v>1</v>
      </c>
      <c r="U96" s="32">
        <f>IF(C96&lt;&gt;0,VLOOKUP(M96-J96,Eingabemaske!$B$9:$H$28,5),0)</f>
        <v>0</v>
      </c>
      <c r="V96" s="33">
        <f>Umfeld!P95</f>
        <v>1</v>
      </c>
      <c r="W96" s="32">
        <f>IF(C96&lt;&gt;0,VLOOKUP(M96-J96,Eingabemaske!$B$9:$G$28,6),0)</f>
        <v>0</v>
      </c>
      <c r="X96" s="32">
        <f t="shared" si="6"/>
        <v>0</v>
      </c>
      <c r="Y96" s="32">
        <f t="shared" si="4"/>
        <v>1</v>
      </c>
      <c r="Z96" s="36"/>
      <c r="AA96" s="17"/>
      <c r="AB96" s="17"/>
      <c r="AC96" s="5"/>
    </row>
    <row r="97" spans="1:29">
      <c r="A97" s="17">
        <v>93</v>
      </c>
      <c r="B97" s="17"/>
      <c r="C97" s="17"/>
      <c r="D97" s="17"/>
      <c r="E97" s="17"/>
      <c r="F97" s="17"/>
      <c r="G97" s="17"/>
      <c r="H97" s="17"/>
      <c r="I97" s="17"/>
      <c r="J97" s="17"/>
      <c r="K97" s="17"/>
      <c r="L97" s="17"/>
      <c r="M97" s="32">
        <f t="shared" ca="1" si="5"/>
        <v>2024</v>
      </c>
      <c r="N97" s="33">
        <f>Spielleistung!X97</f>
        <v>1</v>
      </c>
      <c r="O97" s="32">
        <f>IF(C97&lt;&gt;0,VLOOKUP(M97-J97,Eingabemaske!$B$9:$H$28,2),0)</f>
        <v>0</v>
      </c>
      <c r="P97" s="33">
        <f>Leistungsdiagnostik!AG97</f>
        <v>1</v>
      </c>
      <c r="Q97" s="32">
        <f>IF(C97&lt;&gt;0,VLOOKUP(M97-J97,Eingabemaske!$B$9:$H$28,3),0)</f>
        <v>0</v>
      </c>
      <c r="R97" s="33">
        <f>'Mirwald-Methode'!E96</f>
        <v>1</v>
      </c>
      <c r="S97" s="32">
        <f>IF(C97&lt;&gt;0,VLOOKUP(M97-J97,Eingabemaske!$B$9:$H$28,4),0)</f>
        <v>0</v>
      </c>
      <c r="T97" s="33">
        <f>'Relative Age'!F96</f>
        <v>1</v>
      </c>
      <c r="U97" s="32">
        <f>IF(C97&lt;&gt;0,VLOOKUP(M97-J97,Eingabemaske!$B$9:$H$28,5),0)</f>
        <v>0</v>
      </c>
      <c r="V97" s="33">
        <f>Umfeld!P96</f>
        <v>1</v>
      </c>
      <c r="W97" s="32">
        <f>IF(C97&lt;&gt;0,VLOOKUP(M97-J97,Eingabemaske!$B$9:$G$28,6),0)</f>
        <v>0</v>
      </c>
      <c r="X97" s="32">
        <f t="shared" si="6"/>
        <v>0</v>
      </c>
      <c r="Y97" s="32">
        <f t="shared" si="4"/>
        <v>1</v>
      </c>
      <c r="Z97" s="36"/>
      <c r="AA97" s="17"/>
      <c r="AB97" s="17"/>
      <c r="AC97" s="5"/>
    </row>
    <row r="98" spans="1:29">
      <c r="A98" s="17">
        <v>94</v>
      </c>
      <c r="B98" s="17"/>
      <c r="C98" s="17"/>
      <c r="D98" s="17"/>
      <c r="E98" s="17"/>
      <c r="F98" s="17"/>
      <c r="G98" s="17"/>
      <c r="H98" s="17"/>
      <c r="I98" s="17"/>
      <c r="J98" s="17"/>
      <c r="K98" s="17"/>
      <c r="L98" s="17"/>
      <c r="M98" s="32">
        <f t="shared" ca="1" si="5"/>
        <v>2024</v>
      </c>
      <c r="N98" s="33">
        <f>Spielleistung!X98</f>
        <v>1</v>
      </c>
      <c r="O98" s="32">
        <f>IF(C98&lt;&gt;0,VLOOKUP(M98-J98,Eingabemaske!$B$9:$H$28,2),0)</f>
        <v>0</v>
      </c>
      <c r="P98" s="33">
        <f>Leistungsdiagnostik!AG98</f>
        <v>1</v>
      </c>
      <c r="Q98" s="32">
        <f>IF(C98&lt;&gt;0,VLOOKUP(M98-J98,Eingabemaske!$B$9:$H$28,3),0)</f>
        <v>0</v>
      </c>
      <c r="R98" s="33">
        <f>'Mirwald-Methode'!E97</f>
        <v>1</v>
      </c>
      <c r="S98" s="32">
        <f>IF(C98&lt;&gt;0,VLOOKUP(M98-J98,Eingabemaske!$B$9:$H$28,4),0)</f>
        <v>0</v>
      </c>
      <c r="T98" s="33">
        <f>'Relative Age'!F97</f>
        <v>1</v>
      </c>
      <c r="U98" s="32">
        <f>IF(C98&lt;&gt;0,VLOOKUP(M98-J98,Eingabemaske!$B$9:$H$28,5),0)</f>
        <v>0</v>
      </c>
      <c r="V98" s="33">
        <f>Umfeld!P97</f>
        <v>1</v>
      </c>
      <c r="W98" s="32">
        <f>IF(C98&lt;&gt;0,VLOOKUP(M98-J98,Eingabemaske!$B$9:$G$28,6),0)</f>
        <v>0</v>
      </c>
      <c r="X98" s="32">
        <f t="shared" si="6"/>
        <v>0</v>
      </c>
      <c r="Y98" s="32">
        <f t="shared" si="4"/>
        <v>1</v>
      </c>
      <c r="Z98" s="36"/>
      <c r="AA98" s="17"/>
      <c r="AB98" s="17"/>
      <c r="AC98" s="5"/>
    </row>
    <row r="99" spans="1:29">
      <c r="A99" s="17">
        <v>95</v>
      </c>
      <c r="B99" s="17"/>
      <c r="C99" s="17"/>
      <c r="D99" s="17"/>
      <c r="E99" s="17"/>
      <c r="F99" s="17"/>
      <c r="G99" s="17"/>
      <c r="H99" s="17"/>
      <c r="I99" s="17"/>
      <c r="J99" s="17"/>
      <c r="K99" s="17"/>
      <c r="L99" s="17"/>
      <c r="M99" s="32">
        <f t="shared" ca="1" si="5"/>
        <v>2024</v>
      </c>
      <c r="N99" s="33">
        <f>Spielleistung!X99</f>
        <v>1</v>
      </c>
      <c r="O99" s="32">
        <f>IF(C99&lt;&gt;0,VLOOKUP(M99-J99,Eingabemaske!$B$9:$H$28,2),0)</f>
        <v>0</v>
      </c>
      <c r="P99" s="33">
        <f>Leistungsdiagnostik!AG99</f>
        <v>1</v>
      </c>
      <c r="Q99" s="32">
        <f>IF(C99&lt;&gt;0,VLOOKUP(M99-J99,Eingabemaske!$B$9:$H$28,3),0)</f>
        <v>0</v>
      </c>
      <c r="R99" s="33">
        <f>'Mirwald-Methode'!E98</f>
        <v>1</v>
      </c>
      <c r="S99" s="32">
        <f>IF(C99&lt;&gt;0,VLOOKUP(M99-J99,Eingabemaske!$B$9:$H$28,4),0)</f>
        <v>0</v>
      </c>
      <c r="T99" s="33">
        <f>'Relative Age'!F98</f>
        <v>1</v>
      </c>
      <c r="U99" s="32">
        <f>IF(C99&lt;&gt;0,VLOOKUP(M99-J99,Eingabemaske!$B$9:$H$28,5),0)</f>
        <v>0</v>
      </c>
      <c r="V99" s="33">
        <f>Umfeld!P98</f>
        <v>1</v>
      </c>
      <c r="W99" s="32">
        <f>IF(C99&lt;&gt;0,VLOOKUP(M99-J99,Eingabemaske!$B$9:$G$28,6),0)</f>
        <v>0</v>
      </c>
      <c r="X99" s="32">
        <f t="shared" si="6"/>
        <v>0</v>
      </c>
      <c r="Y99" s="32">
        <f t="shared" si="4"/>
        <v>1</v>
      </c>
      <c r="Z99" s="36"/>
      <c r="AA99" s="17"/>
      <c r="AB99" s="17"/>
      <c r="AC99" s="5"/>
    </row>
    <row r="100" spans="1:29">
      <c r="A100" s="17">
        <v>96</v>
      </c>
      <c r="B100" s="17"/>
      <c r="C100" s="17"/>
      <c r="D100" s="17"/>
      <c r="E100" s="17"/>
      <c r="F100" s="17"/>
      <c r="G100" s="17"/>
      <c r="H100" s="17"/>
      <c r="I100" s="17"/>
      <c r="J100" s="17"/>
      <c r="K100" s="17"/>
      <c r="L100" s="17"/>
      <c r="M100" s="32">
        <f t="shared" ca="1" si="5"/>
        <v>2024</v>
      </c>
      <c r="N100" s="33">
        <f>Spielleistung!X100</f>
        <v>1</v>
      </c>
      <c r="O100" s="32">
        <f>IF(C100&lt;&gt;0,VLOOKUP(M100-J100,Eingabemaske!$B$9:$H$28,2),0)</f>
        <v>0</v>
      </c>
      <c r="P100" s="33">
        <f>Leistungsdiagnostik!AG100</f>
        <v>1</v>
      </c>
      <c r="Q100" s="32">
        <f>IF(C100&lt;&gt;0,VLOOKUP(M100-J100,Eingabemaske!$B$9:$H$28,3),0)</f>
        <v>0</v>
      </c>
      <c r="R100" s="33">
        <f>'Mirwald-Methode'!E99</f>
        <v>1</v>
      </c>
      <c r="S100" s="32">
        <f>IF(C100&lt;&gt;0,VLOOKUP(M100-J100,Eingabemaske!$B$9:$H$28,4),0)</f>
        <v>0</v>
      </c>
      <c r="T100" s="33">
        <f>'Relative Age'!F99</f>
        <v>1</v>
      </c>
      <c r="U100" s="32">
        <f>IF(C100&lt;&gt;0,VLOOKUP(M100-J100,Eingabemaske!$B$9:$H$28,5),0)</f>
        <v>0</v>
      </c>
      <c r="V100" s="33">
        <f>Umfeld!P99</f>
        <v>1</v>
      </c>
      <c r="W100" s="32">
        <f>IF(C100&lt;&gt;0,VLOOKUP(M100-J100,Eingabemaske!$B$9:$G$28,6),0)</f>
        <v>0</v>
      </c>
      <c r="X100" s="32">
        <f t="shared" si="6"/>
        <v>0</v>
      </c>
      <c r="Y100" s="32">
        <f t="shared" si="4"/>
        <v>1</v>
      </c>
      <c r="Z100" s="36"/>
      <c r="AA100" s="17"/>
      <c r="AB100" s="17"/>
      <c r="AC100" s="5"/>
    </row>
    <row r="101" spans="1:29">
      <c r="A101" s="17">
        <v>97</v>
      </c>
      <c r="B101" s="17"/>
      <c r="C101" s="17"/>
      <c r="D101" s="17"/>
      <c r="E101" s="17"/>
      <c r="F101" s="17"/>
      <c r="G101" s="17"/>
      <c r="H101" s="17"/>
      <c r="I101" s="17"/>
      <c r="J101" s="17"/>
      <c r="K101" s="17"/>
      <c r="L101" s="17"/>
      <c r="M101" s="32">
        <f t="shared" ca="1" si="5"/>
        <v>2024</v>
      </c>
      <c r="N101" s="33">
        <f>Spielleistung!X101</f>
        <v>1</v>
      </c>
      <c r="O101" s="32">
        <f>IF(C101&lt;&gt;0,VLOOKUP(M101-J101,Eingabemaske!$B$9:$H$28,2),0)</f>
        <v>0</v>
      </c>
      <c r="P101" s="33">
        <f>Leistungsdiagnostik!AG101</f>
        <v>1</v>
      </c>
      <c r="Q101" s="32">
        <f>IF(C101&lt;&gt;0,VLOOKUP(M101-J101,Eingabemaske!$B$9:$H$28,3),0)</f>
        <v>0</v>
      </c>
      <c r="R101" s="33">
        <f>'Mirwald-Methode'!E100</f>
        <v>1</v>
      </c>
      <c r="S101" s="32">
        <f>IF(C101&lt;&gt;0,VLOOKUP(M101-J101,Eingabemaske!$B$9:$H$28,4),0)</f>
        <v>0</v>
      </c>
      <c r="T101" s="33">
        <f>'Relative Age'!F100</f>
        <v>1</v>
      </c>
      <c r="U101" s="32">
        <f>IF(C101&lt;&gt;0,VLOOKUP(M101-J101,Eingabemaske!$B$9:$H$28,5),0)</f>
        <v>0</v>
      </c>
      <c r="V101" s="33">
        <f>Umfeld!P100</f>
        <v>1</v>
      </c>
      <c r="W101" s="32">
        <f>IF(C101&lt;&gt;0,VLOOKUP(M101-J101,Eingabemaske!$B$9:$G$28,6),0)</f>
        <v>0</v>
      </c>
      <c r="X101" s="32">
        <f t="shared" si="6"/>
        <v>0</v>
      </c>
      <c r="Y101" s="32">
        <f t="shared" ref="Y101:Y132" si="7">RANK(X101,$X$5:$X$171)</f>
        <v>1</v>
      </c>
      <c r="Z101" s="36"/>
      <c r="AA101" s="17"/>
      <c r="AB101" s="17"/>
      <c r="AC101" s="5"/>
    </row>
    <row r="102" spans="1:29">
      <c r="A102" s="17">
        <v>98</v>
      </c>
      <c r="B102" s="17"/>
      <c r="C102" s="17"/>
      <c r="D102" s="17"/>
      <c r="E102" s="17"/>
      <c r="F102" s="17"/>
      <c r="G102" s="17"/>
      <c r="H102" s="17"/>
      <c r="I102" s="17"/>
      <c r="J102" s="17"/>
      <c r="K102" s="17"/>
      <c r="L102" s="17"/>
      <c r="M102" s="32">
        <f t="shared" ca="1" si="5"/>
        <v>2024</v>
      </c>
      <c r="N102" s="33">
        <f>Spielleistung!X102</f>
        <v>1</v>
      </c>
      <c r="O102" s="32">
        <f>IF(C102&lt;&gt;0,VLOOKUP(M102-J102,Eingabemaske!$B$9:$H$28,2),0)</f>
        <v>0</v>
      </c>
      <c r="P102" s="33">
        <f>Leistungsdiagnostik!AG102</f>
        <v>1</v>
      </c>
      <c r="Q102" s="32">
        <f>IF(C102&lt;&gt;0,VLOOKUP(M102-J102,Eingabemaske!$B$9:$H$28,3),0)</f>
        <v>0</v>
      </c>
      <c r="R102" s="33">
        <f>'Mirwald-Methode'!E101</f>
        <v>1</v>
      </c>
      <c r="S102" s="32">
        <f>IF(C102&lt;&gt;0,VLOOKUP(M102-J102,Eingabemaske!$B$9:$H$28,4),0)</f>
        <v>0</v>
      </c>
      <c r="T102" s="33">
        <f>'Relative Age'!F101</f>
        <v>1</v>
      </c>
      <c r="U102" s="32">
        <f>IF(C102&lt;&gt;0,VLOOKUP(M102-J102,Eingabemaske!$B$9:$H$28,5),0)</f>
        <v>0</v>
      </c>
      <c r="V102" s="33">
        <f>Umfeld!P101</f>
        <v>1</v>
      </c>
      <c r="W102" s="32">
        <f>IF(C102&lt;&gt;0,VLOOKUP(M102-J102,Eingabemaske!$B$9:$G$28,6),0)</f>
        <v>0</v>
      </c>
      <c r="X102" s="32">
        <f t="shared" si="6"/>
        <v>0</v>
      </c>
      <c r="Y102" s="32">
        <f t="shared" si="7"/>
        <v>1</v>
      </c>
      <c r="Z102" s="36"/>
      <c r="AA102" s="17"/>
      <c r="AB102" s="17"/>
      <c r="AC102" s="5"/>
    </row>
    <row r="103" spans="1:29">
      <c r="A103" s="17">
        <v>99</v>
      </c>
      <c r="B103" s="17"/>
      <c r="C103" s="17"/>
      <c r="D103" s="17"/>
      <c r="E103" s="17"/>
      <c r="F103" s="17"/>
      <c r="G103" s="17"/>
      <c r="H103" s="17"/>
      <c r="I103" s="17"/>
      <c r="J103" s="17"/>
      <c r="K103" s="17"/>
      <c r="L103" s="17"/>
      <c r="M103" s="32">
        <f t="shared" ca="1" si="5"/>
        <v>2024</v>
      </c>
      <c r="N103" s="33">
        <f>Spielleistung!X103</f>
        <v>1</v>
      </c>
      <c r="O103" s="32">
        <f>IF(C103&lt;&gt;0,VLOOKUP(M103-J103,Eingabemaske!$B$9:$H$28,2),0)</f>
        <v>0</v>
      </c>
      <c r="P103" s="33">
        <f>Leistungsdiagnostik!AG103</f>
        <v>1</v>
      </c>
      <c r="Q103" s="32">
        <f>IF(C103&lt;&gt;0,VLOOKUP(M103-J103,Eingabemaske!$B$9:$H$28,3),0)</f>
        <v>0</v>
      </c>
      <c r="R103" s="33">
        <f>'Mirwald-Methode'!E102</f>
        <v>1</v>
      </c>
      <c r="S103" s="32">
        <f>IF(C103&lt;&gt;0,VLOOKUP(M103-J103,Eingabemaske!$B$9:$H$28,4),0)</f>
        <v>0</v>
      </c>
      <c r="T103" s="33">
        <f>'Relative Age'!F102</f>
        <v>1</v>
      </c>
      <c r="U103" s="32">
        <f>IF(C103&lt;&gt;0,VLOOKUP(M103-J103,Eingabemaske!$B$9:$H$28,5),0)</f>
        <v>0</v>
      </c>
      <c r="V103" s="33">
        <f>Umfeld!P102</f>
        <v>1</v>
      </c>
      <c r="W103" s="32">
        <f>IF(C103&lt;&gt;0,VLOOKUP(M103-J103,Eingabemaske!$B$9:$G$28,6),0)</f>
        <v>0</v>
      </c>
      <c r="X103" s="32">
        <f t="shared" si="6"/>
        <v>0</v>
      </c>
      <c r="Y103" s="32">
        <f t="shared" si="7"/>
        <v>1</v>
      </c>
      <c r="Z103" s="36"/>
      <c r="AA103" s="17"/>
      <c r="AB103" s="17"/>
      <c r="AC103" s="5"/>
    </row>
    <row r="104" spans="1:29">
      <c r="A104" s="17">
        <v>100</v>
      </c>
      <c r="B104" s="17"/>
      <c r="C104" s="17"/>
      <c r="D104" s="17"/>
      <c r="E104" s="17"/>
      <c r="F104" s="17"/>
      <c r="G104" s="17"/>
      <c r="H104" s="17"/>
      <c r="I104" s="17"/>
      <c r="J104" s="17"/>
      <c r="K104" s="17"/>
      <c r="L104" s="17"/>
      <c r="M104" s="32">
        <f t="shared" ca="1" si="5"/>
        <v>2024</v>
      </c>
      <c r="N104" s="33">
        <f>Spielleistung!X104</f>
        <v>1</v>
      </c>
      <c r="O104" s="32">
        <f>IF(C104&lt;&gt;0,VLOOKUP(M104-J104,Eingabemaske!$B$9:$H$28,2),0)</f>
        <v>0</v>
      </c>
      <c r="P104" s="33">
        <f>Leistungsdiagnostik!AG104</f>
        <v>1</v>
      </c>
      <c r="Q104" s="32">
        <f>IF(C104&lt;&gt;0,VLOOKUP(M104-J104,Eingabemaske!$B$9:$H$28,3),0)</f>
        <v>0</v>
      </c>
      <c r="R104" s="33">
        <f>'Mirwald-Methode'!E103</f>
        <v>1</v>
      </c>
      <c r="S104" s="32">
        <f>IF(C104&lt;&gt;0,VLOOKUP(M104-J104,Eingabemaske!$B$9:$H$28,4),0)</f>
        <v>0</v>
      </c>
      <c r="T104" s="33">
        <f>'Relative Age'!F103</f>
        <v>1</v>
      </c>
      <c r="U104" s="32">
        <f>IF(C104&lt;&gt;0,VLOOKUP(M104-J104,Eingabemaske!$B$9:$H$28,5),0)</f>
        <v>0</v>
      </c>
      <c r="V104" s="33">
        <f>Umfeld!P103</f>
        <v>1</v>
      </c>
      <c r="W104" s="32">
        <f>IF(C104&lt;&gt;0,VLOOKUP(M104-J104,Eingabemaske!$B$9:$G$28,6),0)</f>
        <v>0</v>
      </c>
      <c r="X104" s="32">
        <f t="shared" si="6"/>
        <v>0</v>
      </c>
      <c r="Y104" s="32">
        <f t="shared" si="7"/>
        <v>1</v>
      </c>
      <c r="Z104" s="36"/>
      <c r="AA104" s="17"/>
      <c r="AB104" s="17"/>
      <c r="AC104" s="5"/>
    </row>
    <row r="105" spans="1:29">
      <c r="A105" s="17">
        <v>101</v>
      </c>
      <c r="B105" s="17"/>
      <c r="C105" s="17"/>
      <c r="D105" s="17"/>
      <c r="E105" s="17"/>
      <c r="F105" s="17"/>
      <c r="G105" s="17"/>
      <c r="H105" s="17"/>
      <c r="I105" s="17"/>
      <c r="J105" s="17"/>
      <c r="K105" s="17"/>
      <c r="L105" s="17"/>
      <c r="M105" s="32">
        <f t="shared" ca="1" si="5"/>
        <v>2024</v>
      </c>
      <c r="N105" s="33">
        <f>Spielleistung!X105</f>
        <v>1</v>
      </c>
      <c r="O105" s="32">
        <f>IF(C105&lt;&gt;0,VLOOKUP(M105-J105,Eingabemaske!$B$9:$H$28,2),0)</f>
        <v>0</v>
      </c>
      <c r="P105" s="33">
        <f>Leistungsdiagnostik!AG105</f>
        <v>1</v>
      </c>
      <c r="Q105" s="32">
        <f>IF(C105&lt;&gt;0,VLOOKUP(M105-J105,Eingabemaske!$B$9:$H$28,3),0)</f>
        <v>0</v>
      </c>
      <c r="R105" s="33">
        <f>'Mirwald-Methode'!E104</f>
        <v>1</v>
      </c>
      <c r="S105" s="32">
        <f>IF(C105&lt;&gt;0,VLOOKUP(M105-J105,Eingabemaske!$B$9:$H$28,4),0)</f>
        <v>0</v>
      </c>
      <c r="T105" s="33">
        <f>'Relative Age'!F104</f>
        <v>1</v>
      </c>
      <c r="U105" s="32">
        <f>IF(C105&lt;&gt;0,VLOOKUP(M105-J105,Eingabemaske!$B$9:$H$28,5),0)</f>
        <v>0</v>
      </c>
      <c r="V105" s="33">
        <f>Umfeld!P104</f>
        <v>1</v>
      </c>
      <c r="W105" s="32">
        <f>IF(C105&lt;&gt;0,VLOOKUP(M105-J105,Eingabemaske!$B$9:$G$28,6),0)</f>
        <v>0</v>
      </c>
      <c r="X105" s="32">
        <f t="shared" si="6"/>
        <v>0</v>
      </c>
      <c r="Y105" s="32">
        <f t="shared" si="7"/>
        <v>1</v>
      </c>
      <c r="Z105" s="36"/>
      <c r="AA105" s="17"/>
      <c r="AB105" s="17"/>
      <c r="AC105" s="5"/>
    </row>
    <row r="106" spans="1:29">
      <c r="A106" s="17">
        <v>102</v>
      </c>
      <c r="B106" s="17"/>
      <c r="C106" s="17"/>
      <c r="D106" s="17"/>
      <c r="E106" s="17"/>
      <c r="F106" s="17"/>
      <c r="G106" s="17"/>
      <c r="H106" s="17"/>
      <c r="I106" s="17"/>
      <c r="J106" s="17"/>
      <c r="K106" s="17"/>
      <c r="L106" s="17"/>
      <c r="M106" s="32">
        <f t="shared" ca="1" si="5"/>
        <v>2024</v>
      </c>
      <c r="N106" s="33">
        <f>Spielleistung!X106</f>
        <v>1</v>
      </c>
      <c r="O106" s="32">
        <f>IF(C106&lt;&gt;0,VLOOKUP(M106-J106,Eingabemaske!$B$9:$H$28,2),0)</f>
        <v>0</v>
      </c>
      <c r="P106" s="33">
        <f>Leistungsdiagnostik!AG106</f>
        <v>1</v>
      </c>
      <c r="Q106" s="32">
        <f>IF(C106&lt;&gt;0,VLOOKUP(M106-J106,Eingabemaske!$B$9:$H$28,3),0)</f>
        <v>0</v>
      </c>
      <c r="R106" s="33">
        <f>'Mirwald-Methode'!E105</f>
        <v>1</v>
      </c>
      <c r="S106" s="32">
        <f>IF(C106&lt;&gt;0,VLOOKUP(M106-J106,Eingabemaske!$B$9:$H$28,4),0)</f>
        <v>0</v>
      </c>
      <c r="T106" s="33">
        <f>'Relative Age'!F105</f>
        <v>1</v>
      </c>
      <c r="U106" s="32">
        <f>IF(C106&lt;&gt;0,VLOOKUP(M106-J106,Eingabemaske!$B$9:$H$28,5),0)</f>
        <v>0</v>
      </c>
      <c r="V106" s="33">
        <f>Umfeld!P105</f>
        <v>1</v>
      </c>
      <c r="W106" s="32">
        <f>IF(C106&lt;&gt;0,VLOOKUP(M106-J106,Eingabemaske!$B$9:$G$28,6),0)</f>
        <v>0</v>
      </c>
      <c r="X106" s="32">
        <f t="shared" si="6"/>
        <v>0</v>
      </c>
      <c r="Y106" s="32">
        <f t="shared" si="7"/>
        <v>1</v>
      </c>
      <c r="Z106" s="36"/>
      <c r="AA106" s="17"/>
      <c r="AB106" s="17"/>
      <c r="AC106" s="5"/>
    </row>
    <row r="107" spans="1:29">
      <c r="A107" s="17">
        <v>103</v>
      </c>
      <c r="B107" s="17"/>
      <c r="C107" s="17"/>
      <c r="D107" s="17"/>
      <c r="E107" s="17"/>
      <c r="F107" s="17"/>
      <c r="G107" s="17"/>
      <c r="H107" s="17"/>
      <c r="I107" s="17"/>
      <c r="J107" s="17"/>
      <c r="K107" s="17"/>
      <c r="L107" s="17"/>
      <c r="M107" s="32">
        <f t="shared" ca="1" si="5"/>
        <v>2024</v>
      </c>
      <c r="N107" s="33">
        <f>Spielleistung!X107</f>
        <v>1</v>
      </c>
      <c r="O107" s="32">
        <f>IF(C107&lt;&gt;0,VLOOKUP(M107-J107,Eingabemaske!$B$9:$H$28,2),0)</f>
        <v>0</v>
      </c>
      <c r="P107" s="33">
        <f>Leistungsdiagnostik!AG107</f>
        <v>1</v>
      </c>
      <c r="Q107" s="32">
        <f>IF(C107&lt;&gt;0,VLOOKUP(M107-J107,Eingabemaske!$B$9:$H$28,3),0)</f>
        <v>0</v>
      </c>
      <c r="R107" s="33">
        <f>'Mirwald-Methode'!E106</f>
        <v>1</v>
      </c>
      <c r="S107" s="32">
        <f>IF(C107&lt;&gt;0,VLOOKUP(M107-J107,Eingabemaske!$B$9:$H$28,4),0)</f>
        <v>0</v>
      </c>
      <c r="T107" s="33">
        <f>'Relative Age'!F106</f>
        <v>1</v>
      </c>
      <c r="U107" s="32">
        <f>IF(C107&lt;&gt;0,VLOOKUP(M107-J107,Eingabemaske!$B$9:$H$28,5),0)</f>
        <v>0</v>
      </c>
      <c r="V107" s="33">
        <f>Umfeld!P106</f>
        <v>1</v>
      </c>
      <c r="W107" s="32">
        <f>IF(C107&lt;&gt;0,VLOOKUP(M107-J107,Eingabemaske!$B$9:$G$28,6),0)</f>
        <v>0</v>
      </c>
      <c r="X107" s="32">
        <f t="shared" si="6"/>
        <v>0</v>
      </c>
      <c r="Y107" s="32">
        <f t="shared" si="7"/>
        <v>1</v>
      </c>
      <c r="Z107" s="36"/>
      <c r="AA107" s="17"/>
      <c r="AB107" s="17"/>
      <c r="AC107" s="5"/>
    </row>
    <row r="108" spans="1:29">
      <c r="A108" s="17">
        <v>104</v>
      </c>
      <c r="B108" s="17"/>
      <c r="C108" s="17"/>
      <c r="D108" s="17"/>
      <c r="E108" s="17"/>
      <c r="F108" s="17"/>
      <c r="G108" s="17"/>
      <c r="H108" s="17"/>
      <c r="I108" s="17"/>
      <c r="J108" s="17"/>
      <c r="K108" s="17"/>
      <c r="L108" s="17"/>
      <c r="M108" s="32">
        <f t="shared" ca="1" si="5"/>
        <v>2024</v>
      </c>
      <c r="N108" s="33">
        <f>Spielleistung!X108</f>
        <v>1</v>
      </c>
      <c r="O108" s="32">
        <f>IF(C108&lt;&gt;0,VLOOKUP(M108-J108,Eingabemaske!$B$9:$H$28,2),0)</f>
        <v>0</v>
      </c>
      <c r="P108" s="33">
        <f>Leistungsdiagnostik!AG108</f>
        <v>1</v>
      </c>
      <c r="Q108" s="32">
        <f>IF(C108&lt;&gt;0,VLOOKUP(M108-J108,Eingabemaske!$B$9:$H$28,3),0)</f>
        <v>0</v>
      </c>
      <c r="R108" s="33">
        <f>'Mirwald-Methode'!E107</f>
        <v>1</v>
      </c>
      <c r="S108" s="32">
        <f>IF(C108&lt;&gt;0,VLOOKUP(M108-J108,Eingabemaske!$B$9:$H$28,4),0)</f>
        <v>0</v>
      </c>
      <c r="T108" s="33">
        <f>'Relative Age'!F107</f>
        <v>1</v>
      </c>
      <c r="U108" s="32">
        <f>IF(C108&lt;&gt;0,VLOOKUP(M108-J108,Eingabemaske!$B$9:$H$28,5),0)</f>
        <v>0</v>
      </c>
      <c r="V108" s="33">
        <f>Umfeld!P107</f>
        <v>1</v>
      </c>
      <c r="W108" s="32">
        <f>IF(C108&lt;&gt;0,VLOOKUP(M108-J108,Eingabemaske!$B$9:$G$28,6),0)</f>
        <v>0</v>
      </c>
      <c r="X108" s="32">
        <f t="shared" si="6"/>
        <v>0</v>
      </c>
      <c r="Y108" s="32">
        <f t="shared" si="7"/>
        <v>1</v>
      </c>
      <c r="Z108" s="36"/>
      <c r="AA108" s="17"/>
      <c r="AB108" s="17"/>
      <c r="AC108" s="5"/>
    </row>
    <row r="109" spans="1:29">
      <c r="A109" s="17">
        <v>105</v>
      </c>
      <c r="B109" s="17"/>
      <c r="C109" s="17"/>
      <c r="D109" s="17"/>
      <c r="E109" s="17"/>
      <c r="F109" s="17"/>
      <c r="G109" s="17"/>
      <c r="H109" s="17"/>
      <c r="I109" s="17"/>
      <c r="J109" s="17"/>
      <c r="K109" s="17"/>
      <c r="L109" s="17"/>
      <c r="M109" s="32">
        <f t="shared" ca="1" si="5"/>
        <v>2024</v>
      </c>
      <c r="N109" s="33">
        <f>Spielleistung!X109</f>
        <v>1</v>
      </c>
      <c r="O109" s="32">
        <f>IF(C109&lt;&gt;0,VLOOKUP(M109-J109,Eingabemaske!$B$9:$H$28,2),0)</f>
        <v>0</v>
      </c>
      <c r="P109" s="33">
        <f>Leistungsdiagnostik!AG109</f>
        <v>1</v>
      </c>
      <c r="Q109" s="32">
        <f>IF(C109&lt;&gt;0,VLOOKUP(M109-J109,Eingabemaske!$B$9:$H$28,3),0)</f>
        <v>0</v>
      </c>
      <c r="R109" s="33">
        <f>'Mirwald-Methode'!E108</f>
        <v>1</v>
      </c>
      <c r="S109" s="32">
        <f>IF(C109&lt;&gt;0,VLOOKUP(M109-J109,Eingabemaske!$B$9:$H$28,4),0)</f>
        <v>0</v>
      </c>
      <c r="T109" s="33">
        <f>'Relative Age'!F108</f>
        <v>1</v>
      </c>
      <c r="U109" s="32">
        <f>IF(C109&lt;&gt;0,VLOOKUP(M109-J109,Eingabemaske!$B$9:$H$28,5),0)</f>
        <v>0</v>
      </c>
      <c r="V109" s="33">
        <f>Umfeld!P108</f>
        <v>1</v>
      </c>
      <c r="W109" s="32">
        <f>IF(C109&lt;&gt;0,VLOOKUP(M109-J109,Eingabemaske!$B$9:$G$28,6),0)</f>
        <v>0</v>
      </c>
      <c r="X109" s="32">
        <f t="shared" si="6"/>
        <v>0</v>
      </c>
      <c r="Y109" s="32">
        <f t="shared" si="7"/>
        <v>1</v>
      </c>
      <c r="Z109" s="36"/>
      <c r="AA109" s="17"/>
      <c r="AB109" s="17"/>
      <c r="AC109" s="5"/>
    </row>
    <row r="110" spans="1:29">
      <c r="A110" s="17">
        <v>106</v>
      </c>
      <c r="B110" s="17"/>
      <c r="C110" s="17"/>
      <c r="D110" s="17"/>
      <c r="E110" s="17"/>
      <c r="F110" s="17"/>
      <c r="G110" s="17"/>
      <c r="H110" s="17"/>
      <c r="I110" s="17"/>
      <c r="J110" s="17"/>
      <c r="K110" s="17"/>
      <c r="L110" s="17"/>
      <c r="M110" s="32">
        <f t="shared" ca="1" si="5"/>
        <v>2024</v>
      </c>
      <c r="N110" s="33">
        <f>Spielleistung!X110</f>
        <v>1</v>
      </c>
      <c r="O110" s="32">
        <f>IF(C110&lt;&gt;0,VLOOKUP(M110-J110,Eingabemaske!$B$9:$H$28,2),0)</f>
        <v>0</v>
      </c>
      <c r="P110" s="33">
        <f>Leistungsdiagnostik!AG110</f>
        <v>1</v>
      </c>
      <c r="Q110" s="32">
        <f>IF(C110&lt;&gt;0,VLOOKUP(M110-J110,Eingabemaske!$B$9:$H$28,3),0)</f>
        <v>0</v>
      </c>
      <c r="R110" s="33">
        <f>'Mirwald-Methode'!E109</f>
        <v>1</v>
      </c>
      <c r="S110" s="32">
        <f>IF(C110&lt;&gt;0,VLOOKUP(M110-J110,Eingabemaske!$B$9:$H$28,4),0)</f>
        <v>0</v>
      </c>
      <c r="T110" s="33">
        <f>'Relative Age'!F109</f>
        <v>1</v>
      </c>
      <c r="U110" s="32">
        <f>IF(C110&lt;&gt;0,VLOOKUP(M110-J110,Eingabemaske!$B$9:$H$28,5),0)</f>
        <v>0</v>
      </c>
      <c r="V110" s="33">
        <f>Umfeld!P109</f>
        <v>1</v>
      </c>
      <c r="W110" s="32">
        <f>IF(C110&lt;&gt;0,VLOOKUP(M110-J110,Eingabemaske!$B$9:$G$28,6),0)</f>
        <v>0</v>
      </c>
      <c r="X110" s="32">
        <f t="shared" si="6"/>
        <v>0</v>
      </c>
      <c r="Y110" s="32">
        <f t="shared" si="7"/>
        <v>1</v>
      </c>
      <c r="Z110" s="36"/>
      <c r="AA110" s="17"/>
      <c r="AB110" s="17"/>
      <c r="AC110" s="5"/>
    </row>
    <row r="111" spans="1:29">
      <c r="A111" s="17">
        <v>107</v>
      </c>
      <c r="B111" s="17"/>
      <c r="C111" s="17"/>
      <c r="D111" s="17"/>
      <c r="E111" s="17"/>
      <c r="F111" s="17"/>
      <c r="G111" s="17"/>
      <c r="H111" s="17"/>
      <c r="I111" s="17"/>
      <c r="J111" s="17"/>
      <c r="K111" s="17"/>
      <c r="L111" s="17"/>
      <c r="M111" s="32">
        <f t="shared" ca="1" si="5"/>
        <v>2024</v>
      </c>
      <c r="N111" s="33">
        <f>Spielleistung!X111</f>
        <v>1</v>
      </c>
      <c r="O111" s="32">
        <f>IF(C111&lt;&gt;0,VLOOKUP(M111-J111,Eingabemaske!$B$9:$H$28,2),0)</f>
        <v>0</v>
      </c>
      <c r="P111" s="33">
        <f>Leistungsdiagnostik!AG111</f>
        <v>1</v>
      </c>
      <c r="Q111" s="32">
        <f>IF(C111&lt;&gt;0,VLOOKUP(M111-J111,Eingabemaske!$B$9:$H$28,3),0)</f>
        <v>0</v>
      </c>
      <c r="R111" s="33">
        <f>'Mirwald-Methode'!E110</f>
        <v>1</v>
      </c>
      <c r="S111" s="32">
        <f>IF(C111&lt;&gt;0,VLOOKUP(M111-J111,Eingabemaske!$B$9:$H$28,4),0)</f>
        <v>0</v>
      </c>
      <c r="T111" s="33">
        <f>'Relative Age'!F110</f>
        <v>1</v>
      </c>
      <c r="U111" s="32">
        <f>IF(C111&lt;&gt;0,VLOOKUP(M111-J111,Eingabemaske!$B$9:$H$28,5),0)</f>
        <v>0</v>
      </c>
      <c r="V111" s="33">
        <f>Umfeld!P110</f>
        <v>1</v>
      </c>
      <c r="W111" s="32">
        <f>IF(C111&lt;&gt;0,VLOOKUP(M111-J111,Eingabemaske!$B$9:$G$28,6),0)</f>
        <v>0</v>
      </c>
      <c r="X111" s="32">
        <f t="shared" si="6"/>
        <v>0</v>
      </c>
      <c r="Y111" s="32">
        <f t="shared" si="7"/>
        <v>1</v>
      </c>
      <c r="Z111" s="36"/>
      <c r="AA111" s="17"/>
      <c r="AB111" s="17"/>
      <c r="AC111" s="5"/>
    </row>
    <row r="112" spans="1:29">
      <c r="A112" s="17">
        <v>108</v>
      </c>
      <c r="B112" s="17"/>
      <c r="C112" s="17"/>
      <c r="D112" s="17"/>
      <c r="E112" s="17"/>
      <c r="F112" s="17"/>
      <c r="G112" s="17"/>
      <c r="H112" s="17"/>
      <c r="I112" s="17"/>
      <c r="J112" s="17"/>
      <c r="K112" s="17"/>
      <c r="L112" s="17"/>
      <c r="M112" s="32">
        <f t="shared" ca="1" si="5"/>
        <v>2024</v>
      </c>
      <c r="N112" s="33">
        <f>Spielleistung!X112</f>
        <v>1</v>
      </c>
      <c r="O112" s="32">
        <f>IF(C112&lt;&gt;0,VLOOKUP(M112-J112,Eingabemaske!$B$9:$H$28,2),0)</f>
        <v>0</v>
      </c>
      <c r="P112" s="33">
        <f>Leistungsdiagnostik!AG112</f>
        <v>1</v>
      </c>
      <c r="Q112" s="32">
        <f>IF(C112&lt;&gt;0,VLOOKUP(M112-J112,Eingabemaske!$B$9:$H$28,3),0)</f>
        <v>0</v>
      </c>
      <c r="R112" s="33">
        <f>'Mirwald-Methode'!E111</f>
        <v>1</v>
      </c>
      <c r="S112" s="32">
        <f>IF(C112&lt;&gt;0,VLOOKUP(M112-J112,Eingabemaske!$B$9:$H$28,4),0)</f>
        <v>0</v>
      </c>
      <c r="T112" s="33">
        <f>'Relative Age'!F111</f>
        <v>1</v>
      </c>
      <c r="U112" s="32">
        <f>IF(C112&lt;&gt;0,VLOOKUP(M112-J112,Eingabemaske!$B$9:$H$28,5),0)</f>
        <v>0</v>
      </c>
      <c r="V112" s="33">
        <f>Umfeld!P111</f>
        <v>1</v>
      </c>
      <c r="W112" s="32">
        <f>IF(C112&lt;&gt;0,VLOOKUP(M112-J112,Eingabemaske!$B$9:$G$28,6),0)</f>
        <v>0</v>
      </c>
      <c r="X112" s="32">
        <f t="shared" si="6"/>
        <v>0</v>
      </c>
      <c r="Y112" s="32">
        <f t="shared" si="7"/>
        <v>1</v>
      </c>
      <c r="Z112" s="36"/>
      <c r="AA112" s="17"/>
      <c r="AB112" s="17"/>
      <c r="AC112" s="5"/>
    </row>
    <row r="113" spans="1:29">
      <c r="A113" s="17">
        <v>109</v>
      </c>
      <c r="B113" s="17"/>
      <c r="C113" s="17"/>
      <c r="D113" s="17"/>
      <c r="E113" s="17"/>
      <c r="F113" s="17"/>
      <c r="G113" s="17"/>
      <c r="H113" s="17"/>
      <c r="I113" s="17"/>
      <c r="J113" s="17"/>
      <c r="K113" s="17"/>
      <c r="L113" s="17"/>
      <c r="M113" s="32">
        <f t="shared" ca="1" si="5"/>
        <v>2024</v>
      </c>
      <c r="N113" s="33">
        <f>Spielleistung!X113</f>
        <v>1</v>
      </c>
      <c r="O113" s="32">
        <f>IF(C113&lt;&gt;0,VLOOKUP(M113-J113,Eingabemaske!$B$9:$H$28,2),0)</f>
        <v>0</v>
      </c>
      <c r="P113" s="33">
        <f>Leistungsdiagnostik!AG113</f>
        <v>1</v>
      </c>
      <c r="Q113" s="32">
        <f>IF(C113&lt;&gt;0,VLOOKUP(M113-J113,Eingabemaske!$B$9:$H$28,3),0)</f>
        <v>0</v>
      </c>
      <c r="R113" s="33">
        <f>'Mirwald-Methode'!E112</f>
        <v>1</v>
      </c>
      <c r="S113" s="32">
        <f>IF(C113&lt;&gt;0,VLOOKUP(M113-J113,Eingabemaske!$B$9:$H$28,4),0)</f>
        <v>0</v>
      </c>
      <c r="T113" s="33">
        <f>'Relative Age'!F112</f>
        <v>1</v>
      </c>
      <c r="U113" s="32">
        <f>IF(C113&lt;&gt;0,VLOOKUP(M113-J113,Eingabemaske!$B$9:$H$28,5),0)</f>
        <v>0</v>
      </c>
      <c r="V113" s="33">
        <f>Umfeld!P112</f>
        <v>1</v>
      </c>
      <c r="W113" s="32">
        <f>IF(C113&lt;&gt;0,VLOOKUP(M113-J113,Eingabemaske!$B$9:$G$28,6),0)</f>
        <v>0</v>
      </c>
      <c r="X113" s="32">
        <f t="shared" si="6"/>
        <v>0</v>
      </c>
      <c r="Y113" s="32">
        <f t="shared" si="7"/>
        <v>1</v>
      </c>
      <c r="Z113" s="36"/>
      <c r="AA113" s="17"/>
      <c r="AB113" s="17"/>
      <c r="AC113" s="5"/>
    </row>
    <row r="114" spans="1:29">
      <c r="A114" s="17">
        <v>110</v>
      </c>
      <c r="B114" s="17"/>
      <c r="C114" s="17"/>
      <c r="D114" s="17"/>
      <c r="E114" s="17"/>
      <c r="F114" s="17"/>
      <c r="G114" s="17"/>
      <c r="H114" s="17"/>
      <c r="I114" s="17"/>
      <c r="J114" s="17"/>
      <c r="K114" s="17"/>
      <c r="L114" s="17"/>
      <c r="M114" s="32">
        <f t="shared" ca="1" si="5"/>
        <v>2024</v>
      </c>
      <c r="N114" s="33">
        <f>Spielleistung!X114</f>
        <v>1</v>
      </c>
      <c r="O114" s="32">
        <f>IF(C114&lt;&gt;0,VLOOKUP(M114-J114,Eingabemaske!$B$9:$H$28,2),0)</f>
        <v>0</v>
      </c>
      <c r="P114" s="33">
        <f>Leistungsdiagnostik!AG114</f>
        <v>1</v>
      </c>
      <c r="Q114" s="32">
        <f>IF(C114&lt;&gt;0,VLOOKUP(M114-J114,Eingabemaske!$B$9:$H$28,3),0)</f>
        <v>0</v>
      </c>
      <c r="R114" s="33">
        <f>'Mirwald-Methode'!E113</f>
        <v>1</v>
      </c>
      <c r="S114" s="32">
        <f>IF(C114&lt;&gt;0,VLOOKUP(M114-J114,Eingabemaske!$B$9:$H$28,4),0)</f>
        <v>0</v>
      </c>
      <c r="T114" s="33">
        <f>'Relative Age'!F113</f>
        <v>1</v>
      </c>
      <c r="U114" s="32">
        <f>IF(C114&lt;&gt;0,VLOOKUP(M114-J114,Eingabemaske!$B$9:$H$28,5),0)</f>
        <v>0</v>
      </c>
      <c r="V114" s="33">
        <f>Umfeld!P113</f>
        <v>1</v>
      </c>
      <c r="W114" s="32">
        <f>IF(C114&lt;&gt;0,VLOOKUP(M114-J114,Eingabemaske!$B$9:$G$28,6),0)</f>
        <v>0</v>
      </c>
      <c r="X114" s="32">
        <f t="shared" si="6"/>
        <v>0</v>
      </c>
      <c r="Y114" s="32">
        <f t="shared" si="7"/>
        <v>1</v>
      </c>
      <c r="Z114" s="36"/>
      <c r="AA114" s="17"/>
      <c r="AB114" s="17"/>
      <c r="AC114" s="5"/>
    </row>
    <row r="115" spans="1:29">
      <c r="A115" s="17">
        <v>111</v>
      </c>
      <c r="B115" s="17"/>
      <c r="C115" s="17"/>
      <c r="D115" s="17"/>
      <c r="E115" s="17"/>
      <c r="F115" s="17"/>
      <c r="G115" s="17"/>
      <c r="H115" s="17"/>
      <c r="I115" s="17"/>
      <c r="J115" s="17"/>
      <c r="K115" s="17"/>
      <c r="L115" s="17"/>
      <c r="M115" s="32">
        <f t="shared" ca="1" si="5"/>
        <v>2024</v>
      </c>
      <c r="N115" s="33">
        <f>Spielleistung!X115</f>
        <v>1</v>
      </c>
      <c r="O115" s="32">
        <f>IF(C115&lt;&gt;0,VLOOKUP(M115-J115,Eingabemaske!$B$9:$H$28,2),0)</f>
        <v>0</v>
      </c>
      <c r="P115" s="33">
        <f>Leistungsdiagnostik!AG115</f>
        <v>1</v>
      </c>
      <c r="Q115" s="32">
        <f>IF(C115&lt;&gt;0,VLOOKUP(M115-J115,Eingabemaske!$B$9:$H$28,3),0)</f>
        <v>0</v>
      </c>
      <c r="R115" s="33">
        <f>'Mirwald-Methode'!E114</f>
        <v>1</v>
      </c>
      <c r="S115" s="32">
        <f>IF(C115&lt;&gt;0,VLOOKUP(M115-J115,Eingabemaske!$B$9:$H$28,4),0)</f>
        <v>0</v>
      </c>
      <c r="T115" s="33">
        <f>'Relative Age'!F114</f>
        <v>1</v>
      </c>
      <c r="U115" s="32">
        <f>IF(C115&lt;&gt;0,VLOOKUP(M115-J115,Eingabemaske!$B$9:$H$28,5),0)</f>
        <v>0</v>
      </c>
      <c r="V115" s="33">
        <f>Umfeld!P114</f>
        <v>1</v>
      </c>
      <c r="W115" s="32">
        <f>IF(C115&lt;&gt;0,VLOOKUP(M115-J115,Eingabemaske!$B$9:$G$28,6),0)</f>
        <v>0</v>
      </c>
      <c r="X115" s="32">
        <f t="shared" si="6"/>
        <v>0</v>
      </c>
      <c r="Y115" s="32">
        <f t="shared" si="7"/>
        <v>1</v>
      </c>
      <c r="Z115" s="36"/>
      <c r="AA115" s="17"/>
      <c r="AB115" s="17"/>
      <c r="AC115" s="5"/>
    </row>
    <row r="116" spans="1:29">
      <c r="A116" s="17">
        <v>112</v>
      </c>
      <c r="B116" s="17"/>
      <c r="C116" s="17"/>
      <c r="D116" s="17"/>
      <c r="E116" s="17"/>
      <c r="F116" s="17"/>
      <c r="G116" s="17"/>
      <c r="H116" s="17"/>
      <c r="I116" s="17"/>
      <c r="J116" s="17"/>
      <c r="K116" s="17"/>
      <c r="L116" s="17"/>
      <c r="M116" s="32">
        <f t="shared" ca="1" si="5"/>
        <v>2024</v>
      </c>
      <c r="N116" s="33">
        <f>Spielleistung!X116</f>
        <v>1</v>
      </c>
      <c r="O116" s="32">
        <f>IF(C116&lt;&gt;0,VLOOKUP(M116-J116,Eingabemaske!$B$9:$H$28,2),0)</f>
        <v>0</v>
      </c>
      <c r="P116" s="33">
        <f>Leistungsdiagnostik!AG116</f>
        <v>1</v>
      </c>
      <c r="Q116" s="32">
        <f>IF(C116&lt;&gt;0,VLOOKUP(M116-J116,Eingabemaske!$B$9:$H$28,3),0)</f>
        <v>0</v>
      </c>
      <c r="R116" s="33">
        <f>'Mirwald-Methode'!E115</f>
        <v>1</v>
      </c>
      <c r="S116" s="32">
        <f>IF(C116&lt;&gt;0,VLOOKUP(M116-J116,Eingabemaske!$B$9:$H$28,4),0)</f>
        <v>0</v>
      </c>
      <c r="T116" s="33">
        <f>'Relative Age'!F115</f>
        <v>1</v>
      </c>
      <c r="U116" s="32">
        <f>IF(C116&lt;&gt;0,VLOOKUP(M116-J116,Eingabemaske!$B$9:$H$28,5),0)</f>
        <v>0</v>
      </c>
      <c r="V116" s="33">
        <f>Umfeld!P115</f>
        <v>1</v>
      </c>
      <c r="W116" s="32">
        <f>IF(C116&lt;&gt;0,VLOOKUP(M116-J116,Eingabemaske!$B$9:$G$28,6),0)</f>
        <v>0</v>
      </c>
      <c r="X116" s="32">
        <f t="shared" si="6"/>
        <v>0</v>
      </c>
      <c r="Y116" s="32">
        <f t="shared" si="7"/>
        <v>1</v>
      </c>
      <c r="Z116" s="36"/>
      <c r="AA116" s="17"/>
      <c r="AB116" s="17"/>
      <c r="AC116" s="5"/>
    </row>
    <row r="117" spans="1:29">
      <c r="A117" s="17">
        <v>113</v>
      </c>
      <c r="B117" s="17"/>
      <c r="C117" s="17"/>
      <c r="D117" s="17"/>
      <c r="E117" s="17"/>
      <c r="F117" s="17"/>
      <c r="G117" s="17"/>
      <c r="H117" s="17"/>
      <c r="I117" s="17"/>
      <c r="J117" s="17"/>
      <c r="K117" s="17"/>
      <c r="L117" s="17"/>
      <c r="M117" s="32">
        <f t="shared" ca="1" si="5"/>
        <v>2024</v>
      </c>
      <c r="N117" s="33">
        <f>Spielleistung!X117</f>
        <v>1</v>
      </c>
      <c r="O117" s="32">
        <f>IF(C117&lt;&gt;0,VLOOKUP(M117-J117,Eingabemaske!$B$9:$H$28,2),0)</f>
        <v>0</v>
      </c>
      <c r="P117" s="33">
        <f>Leistungsdiagnostik!AG117</f>
        <v>1</v>
      </c>
      <c r="Q117" s="32">
        <f>IF(C117&lt;&gt;0,VLOOKUP(M117-J117,Eingabemaske!$B$9:$H$28,3),0)</f>
        <v>0</v>
      </c>
      <c r="R117" s="33">
        <f>'Mirwald-Methode'!E116</f>
        <v>1</v>
      </c>
      <c r="S117" s="32">
        <f>IF(C117&lt;&gt;0,VLOOKUP(M117-J117,Eingabemaske!$B$9:$H$28,4),0)</f>
        <v>0</v>
      </c>
      <c r="T117" s="33">
        <f>'Relative Age'!F116</f>
        <v>1</v>
      </c>
      <c r="U117" s="32">
        <f>IF(C117&lt;&gt;0,VLOOKUP(M117-J117,Eingabemaske!$B$9:$H$28,5),0)</f>
        <v>0</v>
      </c>
      <c r="V117" s="33">
        <f>Umfeld!P116</f>
        <v>1</v>
      </c>
      <c r="W117" s="32">
        <f>IF(C117&lt;&gt;0,VLOOKUP(M117-J117,Eingabemaske!$B$9:$G$28,6),0)</f>
        <v>0</v>
      </c>
      <c r="X117" s="32">
        <f t="shared" si="6"/>
        <v>0</v>
      </c>
      <c r="Y117" s="32">
        <f t="shared" si="7"/>
        <v>1</v>
      </c>
      <c r="Z117" s="36"/>
      <c r="AA117" s="17"/>
      <c r="AB117" s="17"/>
      <c r="AC117" s="5"/>
    </row>
    <row r="118" spans="1:29">
      <c r="A118" s="17">
        <v>114</v>
      </c>
      <c r="B118" s="17"/>
      <c r="C118" s="17"/>
      <c r="D118" s="17"/>
      <c r="E118" s="17"/>
      <c r="F118" s="17"/>
      <c r="G118" s="17"/>
      <c r="H118" s="17"/>
      <c r="I118" s="17"/>
      <c r="J118" s="17"/>
      <c r="K118" s="17"/>
      <c r="L118" s="17"/>
      <c r="M118" s="32">
        <f t="shared" ca="1" si="5"/>
        <v>2024</v>
      </c>
      <c r="N118" s="33">
        <f>Spielleistung!X118</f>
        <v>1</v>
      </c>
      <c r="O118" s="32">
        <f>IF(C118&lt;&gt;0,VLOOKUP(M118-J118,Eingabemaske!$B$9:$H$28,2),0)</f>
        <v>0</v>
      </c>
      <c r="P118" s="33">
        <f>Leistungsdiagnostik!AG118</f>
        <v>1</v>
      </c>
      <c r="Q118" s="32">
        <f>IF(C118&lt;&gt;0,VLOOKUP(M118-J118,Eingabemaske!$B$9:$H$28,3),0)</f>
        <v>0</v>
      </c>
      <c r="R118" s="33">
        <f>'Mirwald-Methode'!E117</f>
        <v>1</v>
      </c>
      <c r="S118" s="32">
        <f>IF(C118&lt;&gt;0,VLOOKUP(M118-J118,Eingabemaske!$B$9:$H$28,4),0)</f>
        <v>0</v>
      </c>
      <c r="T118" s="33">
        <f>'Relative Age'!F117</f>
        <v>1</v>
      </c>
      <c r="U118" s="32">
        <f>IF(C118&lt;&gt;0,VLOOKUP(M118-J118,Eingabemaske!$B$9:$H$28,5),0)</f>
        <v>0</v>
      </c>
      <c r="V118" s="33">
        <f>Umfeld!P117</f>
        <v>1</v>
      </c>
      <c r="W118" s="32">
        <f>IF(C118&lt;&gt;0,VLOOKUP(M118-J118,Eingabemaske!$B$9:$G$28,6),0)</f>
        <v>0</v>
      </c>
      <c r="X118" s="32">
        <f t="shared" si="6"/>
        <v>0</v>
      </c>
      <c r="Y118" s="32">
        <f t="shared" si="7"/>
        <v>1</v>
      </c>
      <c r="Z118" s="36"/>
      <c r="AA118" s="17"/>
      <c r="AB118" s="17"/>
      <c r="AC118" s="5"/>
    </row>
    <row r="119" spans="1:29">
      <c r="A119" s="17">
        <v>115</v>
      </c>
      <c r="B119" s="17"/>
      <c r="C119" s="17"/>
      <c r="D119" s="17"/>
      <c r="E119" s="17"/>
      <c r="F119" s="17"/>
      <c r="G119" s="17"/>
      <c r="H119" s="17"/>
      <c r="I119" s="17"/>
      <c r="J119" s="17"/>
      <c r="K119" s="17"/>
      <c r="L119" s="17"/>
      <c r="M119" s="32">
        <f t="shared" ca="1" si="5"/>
        <v>2024</v>
      </c>
      <c r="N119" s="33">
        <f>Spielleistung!X119</f>
        <v>1</v>
      </c>
      <c r="O119" s="32">
        <f>IF(C119&lt;&gt;0,VLOOKUP(M119-J119,Eingabemaske!$B$9:$H$28,2),0)</f>
        <v>0</v>
      </c>
      <c r="P119" s="33">
        <f>Leistungsdiagnostik!AG119</f>
        <v>1</v>
      </c>
      <c r="Q119" s="32">
        <f>IF(C119&lt;&gt;0,VLOOKUP(M119-J119,Eingabemaske!$B$9:$H$28,3),0)</f>
        <v>0</v>
      </c>
      <c r="R119" s="33">
        <f>'Mirwald-Methode'!E118</f>
        <v>1</v>
      </c>
      <c r="S119" s="32">
        <f>IF(C119&lt;&gt;0,VLOOKUP(M119-J119,Eingabemaske!$B$9:$H$28,4),0)</f>
        <v>0</v>
      </c>
      <c r="T119" s="33">
        <f>'Relative Age'!F118</f>
        <v>1</v>
      </c>
      <c r="U119" s="32">
        <f>IF(C119&lt;&gt;0,VLOOKUP(M119-J119,Eingabemaske!$B$9:$H$28,5),0)</f>
        <v>0</v>
      </c>
      <c r="V119" s="33">
        <f>Umfeld!P118</f>
        <v>1</v>
      </c>
      <c r="W119" s="32">
        <f>IF(C119&lt;&gt;0,VLOOKUP(M119-J119,Eingabemaske!$B$9:$G$28,6),0)</f>
        <v>0</v>
      </c>
      <c r="X119" s="32">
        <f t="shared" si="6"/>
        <v>0</v>
      </c>
      <c r="Y119" s="32">
        <f t="shared" si="7"/>
        <v>1</v>
      </c>
      <c r="Z119" s="36"/>
      <c r="AA119" s="17"/>
      <c r="AB119" s="17"/>
      <c r="AC119" s="5"/>
    </row>
    <row r="120" spans="1:29">
      <c r="A120" s="17">
        <v>116</v>
      </c>
      <c r="B120" s="17"/>
      <c r="C120" s="17"/>
      <c r="D120" s="17"/>
      <c r="E120" s="17"/>
      <c r="F120" s="17"/>
      <c r="G120" s="17"/>
      <c r="H120" s="17"/>
      <c r="I120" s="17"/>
      <c r="J120" s="17"/>
      <c r="K120" s="17"/>
      <c r="L120" s="17"/>
      <c r="M120" s="32">
        <f t="shared" ca="1" si="5"/>
        <v>2024</v>
      </c>
      <c r="N120" s="33">
        <f>Spielleistung!X120</f>
        <v>1</v>
      </c>
      <c r="O120" s="32">
        <f>IF(C120&lt;&gt;0,VLOOKUP(M120-J120,Eingabemaske!$B$9:$H$28,2),0)</f>
        <v>0</v>
      </c>
      <c r="P120" s="33">
        <f>Leistungsdiagnostik!AG120</f>
        <v>1</v>
      </c>
      <c r="Q120" s="32">
        <f>IF(C120&lt;&gt;0,VLOOKUP(M120-J120,Eingabemaske!$B$9:$H$28,3),0)</f>
        <v>0</v>
      </c>
      <c r="R120" s="33">
        <f>'Mirwald-Methode'!E119</f>
        <v>1</v>
      </c>
      <c r="S120" s="32">
        <f>IF(C120&lt;&gt;0,VLOOKUP(M120-J120,Eingabemaske!$B$9:$H$28,4),0)</f>
        <v>0</v>
      </c>
      <c r="T120" s="33">
        <f>'Relative Age'!F119</f>
        <v>1</v>
      </c>
      <c r="U120" s="32">
        <f>IF(C120&lt;&gt;0,VLOOKUP(M120-J120,Eingabemaske!$B$9:$H$28,5),0)</f>
        <v>0</v>
      </c>
      <c r="V120" s="33">
        <f>Umfeld!P119</f>
        <v>1</v>
      </c>
      <c r="W120" s="32">
        <f>IF(C120&lt;&gt;0,VLOOKUP(M120-J120,Eingabemaske!$B$9:$G$28,6),0)</f>
        <v>0</v>
      </c>
      <c r="X120" s="32">
        <f t="shared" si="6"/>
        <v>0</v>
      </c>
      <c r="Y120" s="32">
        <f t="shared" si="7"/>
        <v>1</v>
      </c>
      <c r="Z120" s="36"/>
      <c r="AA120" s="17"/>
      <c r="AB120" s="17"/>
      <c r="AC120" s="5"/>
    </row>
    <row r="121" spans="1:29">
      <c r="A121" s="17">
        <v>117</v>
      </c>
      <c r="B121" s="17"/>
      <c r="C121" s="17"/>
      <c r="D121" s="17"/>
      <c r="E121" s="17"/>
      <c r="F121" s="17"/>
      <c r="G121" s="17"/>
      <c r="H121" s="17"/>
      <c r="I121" s="17"/>
      <c r="J121" s="17"/>
      <c r="K121" s="17"/>
      <c r="L121" s="17"/>
      <c r="M121" s="32">
        <f t="shared" ca="1" si="5"/>
        <v>2024</v>
      </c>
      <c r="N121" s="33">
        <f>Spielleistung!X121</f>
        <v>1</v>
      </c>
      <c r="O121" s="32">
        <f>IF(C121&lt;&gt;0,VLOOKUP(M121-J121,Eingabemaske!$B$9:$H$28,2),0)</f>
        <v>0</v>
      </c>
      <c r="P121" s="33">
        <f>Leistungsdiagnostik!AG121</f>
        <v>1</v>
      </c>
      <c r="Q121" s="32">
        <f>IF(C121&lt;&gt;0,VLOOKUP(M121-J121,Eingabemaske!$B$9:$H$28,3),0)</f>
        <v>0</v>
      </c>
      <c r="R121" s="33">
        <f>'Mirwald-Methode'!E120</f>
        <v>1</v>
      </c>
      <c r="S121" s="32">
        <f>IF(C121&lt;&gt;0,VLOOKUP(M121-J121,Eingabemaske!$B$9:$H$28,4),0)</f>
        <v>0</v>
      </c>
      <c r="T121" s="33">
        <f>'Relative Age'!F120</f>
        <v>1</v>
      </c>
      <c r="U121" s="32">
        <f>IF(C121&lt;&gt;0,VLOOKUP(M121-J121,Eingabemaske!$B$9:$H$28,5),0)</f>
        <v>0</v>
      </c>
      <c r="V121" s="33">
        <f>Umfeld!P120</f>
        <v>1</v>
      </c>
      <c r="W121" s="32">
        <f>IF(C121&lt;&gt;0,VLOOKUP(M121-J121,Eingabemaske!$B$9:$G$28,6),0)</f>
        <v>0</v>
      </c>
      <c r="X121" s="32">
        <f t="shared" si="6"/>
        <v>0</v>
      </c>
      <c r="Y121" s="32">
        <f t="shared" si="7"/>
        <v>1</v>
      </c>
      <c r="Z121" s="36"/>
      <c r="AA121" s="17"/>
      <c r="AB121" s="17"/>
      <c r="AC121" s="5"/>
    </row>
    <row r="122" spans="1:29">
      <c r="A122" s="17">
        <v>118</v>
      </c>
      <c r="B122" s="17"/>
      <c r="C122" s="17"/>
      <c r="D122" s="17"/>
      <c r="E122" s="17"/>
      <c r="F122" s="17"/>
      <c r="G122" s="17"/>
      <c r="H122" s="17"/>
      <c r="I122" s="17"/>
      <c r="J122" s="17"/>
      <c r="K122" s="17"/>
      <c r="L122" s="17"/>
      <c r="M122" s="32">
        <f t="shared" ca="1" si="5"/>
        <v>2024</v>
      </c>
      <c r="N122" s="33">
        <f>Spielleistung!X122</f>
        <v>1</v>
      </c>
      <c r="O122" s="32">
        <f>IF(C122&lt;&gt;0,VLOOKUP(M122-J122,Eingabemaske!$B$9:$H$28,2),0)</f>
        <v>0</v>
      </c>
      <c r="P122" s="33">
        <f>Leistungsdiagnostik!AG122</f>
        <v>1</v>
      </c>
      <c r="Q122" s="32">
        <f>IF(C122&lt;&gt;0,VLOOKUP(M122-J122,Eingabemaske!$B$9:$H$28,3),0)</f>
        <v>0</v>
      </c>
      <c r="R122" s="33">
        <f>'Mirwald-Methode'!E121</f>
        <v>1</v>
      </c>
      <c r="S122" s="32">
        <f>IF(C122&lt;&gt;0,VLOOKUP(M122-J122,Eingabemaske!$B$9:$H$28,4),0)</f>
        <v>0</v>
      </c>
      <c r="T122" s="33">
        <f>'Relative Age'!F121</f>
        <v>1</v>
      </c>
      <c r="U122" s="32">
        <f>IF(C122&lt;&gt;0,VLOOKUP(M122-J122,Eingabemaske!$B$9:$H$28,5),0)</f>
        <v>0</v>
      </c>
      <c r="V122" s="33">
        <f>Umfeld!P121</f>
        <v>1</v>
      </c>
      <c r="W122" s="32">
        <f>IF(C122&lt;&gt;0,VLOOKUP(M122-J122,Eingabemaske!$B$9:$G$28,6),0)</f>
        <v>0</v>
      </c>
      <c r="X122" s="32">
        <f t="shared" si="6"/>
        <v>0</v>
      </c>
      <c r="Y122" s="32">
        <f t="shared" si="7"/>
        <v>1</v>
      </c>
      <c r="Z122" s="36"/>
      <c r="AA122" s="17"/>
      <c r="AB122" s="17"/>
      <c r="AC122" s="5"/>
    </row>
    <row r="123" spans="1:29">
      <c r="A123" s="17">
        <v>119</v>
      </c>
      <c r="B123" s="17"/>
      <c r="C123" s="17"/>
      <c r="D123" s="17"/>
      <c r="E123" s="17"/>
      <c r="F123" s="17"/>
      <c r="G123" s="17"/>
      <c r="H123" s="17"/>
      <c r="I123" s="17"/>
      <c r="J123" s="17"/>
      <c r="K123" s="17"/>
      <c r="L123" s="17"/>
      <c r="M123" s="32">
        <f t="shared" ca="1" si="5"/>
        <v>2024</v>
      </c>
      <c r="N123" s="33">
        <f>Spielleistung!X123</f>
        <v>1</v>
      </c>
      <c r="O123" s="32">
        <f>IF(C123&lt;&gt;0,VLOOKUP(M123-J123,Eingabemaske!$B$9:$H$28,2),0)</f>
        <v>0</v>
      </c>
      <c r="P123" s="33">
        <f>Leistungsdiagnostik!AG123</f>
        <v>1</v>
      </c>
      <c r="Q123" s="32">
        <f>IF(C123&lt;&gt;0,VLOOKUP(M123-J123,Eingabemaske!$B$9:$H$28,3),0)</f>
        <v>0</v>
      </c>
      <c r="R123" s="33">
        <f>'Mirwald-Methode'!E122</f>
        <v>1</v>
      </c>
      <c r="S123" s="32">
        <f>IF(C123&lt;&gt;0,VLOOKUP(M123-J123,Eingabemaske!$B$9:$H$28,4),0)</f>
        <v>0</v>
      </c>
      <c r="T123" s="33">
        <f>'Relative Age'!F122</f>
        <v>1</v>
      </c>
      <c r="U123" s="32">
        <f>IF(C123&lt;&gt;0,VLOOKUP(M123-J123,Eingabemaske!$B$9:$H$28,5),0)</f>
        <v>0</v>
      </c>
      <c r="V123" s="33">
        <f>Umfeld!P122</f>
        <v>1</v>
      </c>
      <c r="W123" s="32">
        <f>IF(C123&lt;&gt;0,VLOOKUP(M123-J123,Eingabemaske!$B$9:$G$28,6),0)</f>
        <v>0</v>
      </c>
      <c r="X123" s="32">
        <f t="shared" si="6"/>
        <v>0</v>
      </c>
      <c r="Y123" s="32">
        <f t="shared" si="7"/>
        <v>1</v>
      </c>
      <c r="Z123" s="36"/>
      <c r="AA123" s="17"/>
      <c r="AB123" s="17"/>
      <c r="AC123" s="5"/>
    </row>
    <row r="124" spans="1:29">
      <c r="A124" s="17">
        <v>120</v>
      </c>
      <c r="B124" s="17"/>
      <c r="C124" s="17"/>
      <c r="D124" s="17"/>
      <c r="E124" s="17"/>
      <c r="F124" s="17"/>
      <c r="G124" s="17"/>
      <c r="H124" s="17"/>
      <c r="I124" s="17"/>
      <c r="J124" s="17"/>
      <c r="K124" s="17"/>
      <c r="L124" s="17"/>
      <c r="M124" s="32">
        <f t="shared" ca="1" si="5"/>
        <v>2024</v>
      </c>
      <c r="N124" s="33">
        <f>Spielleistung!X124</f>
        <v>1</v>
      </c>
      <c r="O124" s="32">
        <f>IF(C124&lt;&gt;0,VLOOKUP(M124-J124,Eingabemaske!$B$9:$H$28,2),0)</f>
        <v>0</v>
      </c>
      <c r="P124" s="33">
        <f>Leistungsdiagnostik!AG124</f>
        <v>1</v>
      </c>
      <c r="Q124" s="32">
        <f>IF(C124&lt;&gt;0,VLOOKUP(M124-J124,Eingabemaske!$B$9:$H$28,3),0)</f>
        <v>0</v>
      </c>
      <c r="R124" s="33">
        <f>'Mirwald-Methode'!E123</f>
        <v>1</v>
      </c>
      <c r="S124" s="32">
        <f>IF(C124&lt;&gt;0,VLOOKUP(M124-J124,Eingabemaske!$B$9:$H$28,4),0)</f>
        <v>0</v>
      </c>
      <c r="T124" s="33">
        <f>'Relative Age'!F123</f>
        <v>1</v>
      </c>
      <c r="U124" s="32">
        <f>IF(C124&lt;&gt;0,VLOOKUP(M124-J124,Eingabemaske!$B$9:$H$28,5),0)</f>
        <v>0</v>
      </c>
      <c r="V124" s="33">
        <f>Umfeld!P123</f>
        <v>1</v>
      </c>
      <c r="W124" s="32">
        <f>IF(C124&lt;&gt;0,VLOOKUP(M124-J124,Eingabemaske!$B$9:$G$28,6),0)</f>
        <v>0</v>
      </c>
      <c r="X124" s="32">
        <f t="shared" si="6"/>
        <v>0</v>
      </c>
      <c r="Y124" s="32">
        <f t="shared" si="7"/>
        <v>1</v>
      </c>
      <c r="Z124" s="36"/>
      <c r="AA124" s="17"/>
      <c r="AB124" s="17"/>
      <c r="AC124" s="5"/>
    </row>
    <row r="125" spans="1:29">
      <c r="A125" s="17">
        <v>121</v>
      </c>
      <c r="B125" s="17"/>
      <c r="C125" s="17"/>
      <c r="D125" s="17"/>
      <c r="E125" s="17"/>
      <c r="F125" s="17"/>
      <c r="G125" s="17"/>
      <c r="H125" s="17"/>
      <c r="I125" s="17"/>
      <c r="J125" s="17"/>
      <c r="K125" s="17"/>
      <c r="L125" s="17"/>
      <c r="M125" s="32">
        <f t="shared" ca="1" si="5"/>
        <v>2024</v>
      </c>
      <c r="N125" s="33">
        <f>Spielleistung!X125</f>
        <v>1</v>
      </c>
      <c r="O125" s="32">
        <f>IF(C125&lt;&gt;0,VLOOKUP(M125-J125,Eingabemaske!$B$9:$H$28,2),0)</f>
        <v>0</v>
      </c>
      <c r="P125" s="33">
        <f>Leistungsdiagnostik!AG125</f>
        <v>1</v>
      </c>
      <c r="Q125" s="32">
        <f>IF(C125&lt;&gt;0,VLOOKUP(M125-J125,Eingabemaske!$B$9:$H$28,3),0)</f>
        <v>0</v>
      </c>
      <c r="R125" s="33">
        <f>'Mirwald-Methode'!E124</f>
        <v>1</v>
      </c>
      <c r="S125" s="32">
        <f>IF(C125&lt;&gt;0,VLOOKUP(M125-J125,Eingabemaske!$B$9:$H$28,4),0)</f>
        <v>0</v>
      </c>
      <c r="T125" s="33">
        <f>'Relative Age'!F124</f>
        <v>1</v>
      </c>
      <c r="U125" s="32">
        <f>IF(C125&lt;&gt;0,VLOOKUP(M125-J125,Eingabemaske!$B$9:$H$28,5),0)</f>
        <v>0</v>
      </c>
      <c r="V125" s="33">
        <f>Umfeld!P124</f>
        <v>1</v>
      </c>
      <c r="W125" s="32">
        <f>IF(C125&lt;&gt;0,VLOOKUP(M125-J125,Eingabemaske!$B$9:$G$28,6),0)</f>
        <v>0</v>
      </c>
      <c r="X125" s="32">
        <f t="shared" si="6"/>
        <v>0</v>
      </c>
      <c r="Y125" s="32">
        <f t="shared" si="7"/>
        <v>1</v>
      </c>
      <c r="Z125" s="36"/>
      <c r="AA125" s="17"/>
      <c r="AB125" s="17"/>
      <c r="AC125" s="5"/>
    </row>
    <row r="126" spans="1:29">
      <c r="A126" s="17">
        <v>122</v>
      </c>
      <c r="B126" s="17"/>
      <c r="C126" s="17"/>
      <c r="D126" s="17"/>
      <c r="E126" s="17"/>
      <c r="F126" s="17"/>
      <c r="G126" s="17"/>
      <c r="H126" s="17"/>
      <c r="I126" s="17"/>
      <c r="J126" s="17"/>
      <c r="K126" s="17"/>
      <c r="L126" s="17"/>
      <c r="M126" s="32">
        <f t="shared" ca="1" si="5"/>
        <v>2024</v>
      </c>
      <c r="N126" s="33">
        <f>Spielleistung!X126</f>
        <v>1</v>
      </c>
      <c r="O126" s="32">
        <f>IF(C126&lt;&gt;0,VLOOKUP(M126-J126,Eingabemaske!$B$9:$H$28,2),0)</f>
        <v>0</v>
      </c>
      <c r="P126" s="33">
        <f>Leistungsdiagnostik!AG126</f>
        <v>1</v>
      </c>
      <c r="Q126" s="32">
        <f>IF(C126&lt;&gt;0,VLOOKUP(M126-J126,Eingabemaske!$B$9:$H$28,3),0)</f>
        <v>0</v>
      </c>
      <c r="R126" s="33">
        <f>'Mirwald-Methode'!E125</f>
        <v>1</v>
      </c>
      <c r="S126" s="32">
        <f>IF(C126&lt;&gt;0,VLOOKUP(M126-J126,Eingabemaske!$B$9:$H$28,4),0)</f>
        <v>0</v>
      </c>
      <c r="T126" s="33">
        <f>'Relative Age'!F125</f>
        <v>1</v>
      </c>
      <c r="U126" s="32">
        <f>IF(C126&lt;&gt;0,VLOOKUP(M126-J126,Eingabemaske!$B$9:$H$28,5),0)</f>
        <v>0</v>
      </c>
      <c r="V126" s="33">
        <f>Umfeld!P125</f>
        <v>1</v>
      </c>
      <c r="W126" s="32">
        <f>IF(C126&lt;&gt;0,VLOOKUP(M126-J126,Eingabemaske!$B$9:$G$28,6),0)</f>
        <v>0</v>
      </c>
      <c r="X126" s="32">
        <f t="shared" si="6"/>
        <v>0</v>
      </c>
      <c r="Y126" s="32">
        <f t="shared" si="7"/>
        <v>1</v>
      </c>
      <c r="Z126" s="36"/>
      <c r="AA126" s="17"/>
      <c r="AB126" s="17"/>
      <c r="AC126" s="5"/>
    </row>
    <row r="127" spans="1:29">
      <c r="A127" s="17">
        <v>123</v>
      </c>
      <c r="B127" s="17"/>
      <c r="C127" s="17"/>
      <c r="D127" s="17"/>
      <c r="E127" s="17"/>
      <c r="F127" s="17"/>
      <c r="G127" s="17"/>
      <c r="H127" s="17"/>
      <c r="I127" s="17"/>
      <c r="J127" s="17"/>
      <c r="K127" s="17"/>
      <c r="L127" s="17"/>
      <c r="M127" s="32">
        <f t="shared" ca="1" si="5"/>
        <v>2024</v>
      </c>
      <c r="N127" s="33">
        <f>Spielleistung!X127</f>
        <v>1</v>
      </c>
      <c r="O127" s="32">
        <f>IF(C127&lt;&gt;0,VLOOKUP(M127-J127,Eingabemaske!$B$9:$H$28,2),0)</f>
        <v>0</v>
      </c>
      <c r="P127" s="33">
        <f>Leistungsdiagnostik!AG127</f>
        <v>1</v>
      </c>
      <c r="Q127" s="32">
        <f>IF(C127&lt;&gt;0,VLOOKUP(M127-J127,Eingabemaske!$B$9:$H$28,3),0)</f>
        <v>0</v>
      </c>
      <c r="R127" s="33">
        <f>'Mirwald-Methode'!E126</f>
        <v>1</v>
      </c>
      <c r="S127" s="32">
        <f>IF(C127&lt;&gt;0,VLOOKUP(M127-J127,Eingabemaske!$B$9:$H$28,4),0)</f>
        <v>0</v>
      </c>
      <c r="T127" s="33">
        <f>'Relative Age'!F126</f>
        <v>1</v>
      </c>
      <c r="U127" s="32">
        <f>IF(C127&lt;&gt;0,VLOOKUP(M127-J127,Eingabemaske!$B$9:$H$28,5),0)</f>
        <v>0</v>
      </c>
      <c r="V127" s="33">
        <f>Umfeld!P126</f>
        <v>1</v>
      </c>
      <c r="W127" s="32">
        <f>IF(C127&lt;&gt;0,VLOOKUP(M127-J127,Eingabemaske!$B$9:$G$28,6),0)</f>
        <v>0</v>
      </c>
      <c r="X127" s="32">
        <f t="shared" si="6"/>
        <v>0</v>
      </c>
      <c r="Y127" s="32">
        <f t="shared" si="7"/>
        <v>1</v>
      </c>
      <c r="Z127" s="36"/>
      <c r="AA127" s="17"/>
      <c r="AB127" s="17"/>
      <c r="AC127" s="5"/>
    </row>
    <row r="128" spans="1:29">
      <c r="A128" s="17">
        <v>124</v>
      </c>
      <c r="B128" s="17"/>
      <c r="C128" s="17"/>
      <c r="D128" s="17"/>
      <c r="E128" s="17"/>
      <c r="F128" s="17"/>
      <c r="G128" s="17"/>
      <c r="H128" s="17"/>
      <c r="I128" s="17"/>
      <c r="J128" s="17"/>
      <c r="K128" s="17"/>
      <c r="L128" s="17"/>
      <c r="M128" s="32">
        <f t="shared" ca="1" si="5"/>
        <v>2024</v>
      </c>
      <c r="N128" s="33">
        <f>Spielleistung!X128</f>
        <v>1</v>
      </c>
      <c r="O128" s="32">
        <f>IF(C128&lt;&gt;0,VLOOKUP(M128-J128,Eingabemaske!$B$9:$H$28,2),0)</f>
        <v>0</v>
      </c>
      <c r="P128" s="33">
        <f>Leistungsdiagnostik!AG128</f>
        <v>1</v>
      </c>
      <c r="Q128" s="32">
        <f>IF(C128&lt;&gt;0,VLOOKUP(M128-J128,Eingabemaske!$B$9:$H$28,3),0)</f>
        <v>0</v>
      </c>
      <c r="R128" s="33">
        <f>'Mirwald-Methode'!E127</f>
        <v>1</v>
      </c>
      <c r="S128" s="32">
        <f>IF(C128&lt;&gt;0,VLOOKUP(M128-J128,Eingabemaske!$B$9:$H$28,4),0)</f>
        <v>0</v>
      </c>
      <c r="T128" s="33">
        <f>'Relative Age'!F127</f>
        <v>1</v>
      </c>
      <c r="U128" s="32">
        <f>IF(C128&lt;&gt;0,VLOOKUP(M128-J128,Eingabemaske!$B$9:$H$28,5),0)</f>
        <v>0</v>
      </c>
      <c r="V128" s="33">
        <f>Umfeld!P127</f>
        <v>1</v>
      </c>
      <c r="W128" s="32">
        <f>IF(C128&lt;&gt;0,VLOOKUP(M128-J128,Eingabemaske!$B$9:$G$28,6),0)</f>
        <v>0</v>
      </c>
      <c r="X128" s="32">
        <f t="shared" si="6"/>
        <v>0</v>
      </c>
      <c r="Y128" s="32">
        <f t="shared" si="7"/>
        <v>1</v>
      </c>
      <c r="Z128" s="36"/>
      <c r="AA128" s="17"/>
      <c r="AB128" s="17"/>
      <c r="AC128" s="5"/>
    </row>
    <row r="129" spans="1:29">
      <c r="A129" s="17">
        <v>125</v>
      </c>
      <c r="B129" s="17"/>
      <c r="C129" s="17"/>
      <c r="D129" s="17"/>
      <c r="E129" s="17"/>
      <c r="F129" s="17"/>
      <c r="G129" s="17"/>
      <c r="H129" s="17"/>
      <c r="I129" s="17"/>
      <c r="J129" s="17"/>
      <c r="K129" s="17"/>
      <c r="L129" s="17"/>
      <c r="M129" s="32">
        <f t="shared" ca="1" si="5"/>
        <v>2024</v>
      </c>
      <c r="N129" s="33">
        <f>Spielleistung!X129</f>
        <v>1</v>
      </c>
      <c r="O129" s="32">
        <f>IF(C129&lt;&gt;0,VLOOKUP(M129-J129,Eingabemaske!$B$9:$H$28,2),0)</f>
        <v>0</v>
      </c>
      <c r="P129" s="33">
        <f>Leistungsdiagnostik!AG129</f>
        <v>1</v>
      </c>
      <c r="Q129" s="32">
        <f>IF(C129&lt;&gt;0,VLOOKUP(M129-J129,Eingabemaske!$B$9:$H$28,3),0)</f>
        <v>0</v>
      </c>
      <c r="R129" s="33">
        <f>'Mirwald-Methode'!E128</f>
        <v>1</v>
      </c>
      <c r="S129" s="32">
        <f>IF(C129&lt;&gt;0,VLOOKUP(M129-J129,Eingabemaske!$B$9:$H$28,4),0)</f>
        <v>0</v>
      </c>
      <c r="T129" s="33">
        <f>'Relative Age'!F128</f>
        <v>1</v>
      </c>
      <c r="U129" s="32">
        <f>IF(C129&lt;&gt;0,VLOOKUP(M129-J129,Eingabemaske!$B$9:$H$28,5),0)</f>
        <v>0</v>
      </c>
      <c r="V129" s="33">
        <f>Umfeld!P128</f>
        <v>1</v>
      </c>
      <c r="W129" s="32">
        <f>IF(C129&lt;&gt;0,VLOOKUP(M129-J129,Eingabemaske!$B$9:$G$28,6),0)</f>
        <v>0</v>
      </c>
      <c r="X129" s="32">
        <f t="shared" si="6"/>
        <v>0</v>
      </c>
      <c r="Y129" s="32">
        <f t="shared" si="7"/>
        <v>1</v>
      </c>
      <c r="Z129" s="36"/>
      <c r="AA129" s="17"/>
      <c r="AB129" s="17"/>
      <c r="AC129" s="5"/>
    </row>
    <row r="130" spans="1:29">
      <c r="A130" s="17">
        <v>126</v>
      </c>
      <c r="B130" s="17"/>
      <c r="C130" s="17"/>
      <c r="D130" s="17"/>
      <c r="E130" s="17"/>
      <c r="F130" s="17"/>
      <c r="G130" s="17"/>
      <c r="H130" s="17"/>
      <c r="I130" s="17"/>
      <c r="J130" s="17"/>
      <c r="K130" s="17"/>
      <c r="L130" s="17"/>
      <c r="M130" s="32">
        <f t="shared" ca="1" si="5"/>
        <v>2024</v>
      </c>
      <c r="N130" s="33">
        <f>Spielleistung!X130</f>
        <v>1</v>
      </c>
      <c r="O130" s="32">
        <f>IF(C130&lt;&gt;0,VLOOKUP(M130-J130,Eingabemaske!$B$9:$H$28,2),0)</f>
        <v>0</v>
      </c>
      <c r="P130" s="33">
        <f>Leistungsdiagnostik!AG130</f>
        <v>1</v>
      </c>
      <c r="Q130" s="32">
        <f>IF(C130&lt;&gt;0,VLOOKUP(M130-J130,Eingabemaske!$B$9:$H$28,3),0)</f>
        <v>0</v>
      </c>
      <c r="R130" s="33">
        <f>'Mirwald-Methode'!E129</f>
        <v>1</v>
      </c>
      <c r="S130" s="32">
        <f>IF(C130&lt;&gt;0,VLOOKUP(M130-J130,Eingabemaske!$B$9:$H$28,4),0)</f>
        <v>0</v>
      </c>
      <c r="T130" s="33">
        <f>'Relative Age'!F129</f>
        <v>1</v>
      </c>
      <c r="U130" s="32">
        <f>IF(C130&lt;&gt;0,VLOOKUP(M130-J130,Eingabemaske!$B$9:$H$28,5),0)</f>
        <v>0</v>
      </c>
      <c r="V130" s="33">
        <f>Umfeld!P129</f>
        <v>1</v>
      </c>
      <c r="W130" s="32">
        <f>IF(C130&lt;&gt;0,VLOOKUP(M130-J130,Eingabemaske!$B$9:$G$28,6),0)</f>
        <v>0</v>
      </c>
      <c r="X130" s="32">
        <f t="shared" si="6"/>
        <v>0</v>
      </c>
      <c r="Y130" s="32">
        <f t="shared" si="7"/>
        <v>1</v>
      </c>
      <c r="Z130" s="36"/>
      <c r="AA130" s="17"/>
      <c r="AB130" s="17"/>
      <c r="AC130" s="5"/>
    </row>
    <row r="131" spans="1:29">
      <c r="A131" s="17">
        <v>127</v>
      </c>
      <c r="B131" s="17"/>
      <c r="C131" s="17"/>
      <c r="D131" s="17"/>
      <c r="E131" s="17"/>
      <c r="F131" s="17"/>
      <c r="G131" s="17"/>
      <c r="H131" s="17"/>
      <c r="I131" s="17"/>
      <c r="J131" s="17"/>
      <c r="K131" s="17"/>
      <c r="L131" s="17"/>
      <c r="M131" s="32">
        <f t="shared" ca="1" si="5"/>
        <v>2024</v>
      </c>
      <c r="N131" s="33">
        <f>Spielleistung!X131</f>
        <v>1</v>
      </c>
      <c r="O131" s="32">
        <f>IF(C131&lt;&gt;0,VLOOKUP(M131-J131,Eingabemaske!$B$9:$H$28,2),0)</f>
        <v>0</v>
      </c>
      <c r="P131" s="33">
        <f>Leistungsdiagnostik!AG131</f>
        <v>1</v>
      </c>
      <c r="Q131" s="32">
        <f>IF(C131&lt;&gt;0,VLOOKUP(M131-J131,Eingabemaske!$B$9:$H$28,3),0)</f>
        <v>0</v>
      </c>
      <c r="R131" s="33">
        <f>'Mirwald-Methode'!E130</f>
        <v>1</v>
      </c>
      <c r="S131" s="32">
        <f>IF(C131&lt;&gt;0,VLOOKUP(M131-J131,Eingabemaske!$B$9:$H$28,4),0)</f>
        <v>0</v>
      </c>
      <c r="T131" s="33">
        <f>'Relative Age'!F130</f>
        <v>1</v>
      </c>
      <c r="U131" s="32">
        <f>IF(C131&lt;&gt;0,VLOOKUP(M131-J131,Eingabemaske!$B$9:$H$28,5),0)</f>
        <v>0</v>
      </c>
      <c r="V131" s="33">
        <f>Umfeld!P130</f>
        <v>1</v>
      </c>
      <c r="W131" s="32">
        <f>IF(C131&lt;&gt;0,VLOOKUP(M131-J131,Eingabemaske!$B$9:$G$28,6),0)</f>
        <v>0</v>
      </c>
      <c r="X131" s="32">
        <f t="shared" si="6"/>
        <v>0</v>
      </c>
      <c r="Y131" s="32">
        <f t="shared" si="7"/>
        <v>1</v>
      </c>
      <c r="Z131" s="36"/>
      <c r="AA131" s="17"/>
      <c r="AB131" s="17"/>
      <c r="AC131" s="5"/>
    </row>
    <row r="132" spans="1:29">
      <c r="A132" s="17">
        <v>128</v>
      </c>
      <c r="B132" s="17"/>
      <c r="C132" s="17"/>
      <c r="D132" s="17"/>
      <c r="E132" s="17"/>
      <c r="F132" s="17"/>
      <c r="G132" s="17"/>
      <c r="H132" s="17"/>
      <c r="I132" s="17"/>
      <c r="J132" s="17"/>
      <c r="K132" s="17"/>
      <c r="L132" s="17"/>
      <c r="M132" s="32">
        <f t="shared" ca="1" si="5"/>
        <v>2024</v>
      </c>
      <c r="N132" s="33">
        <f>Spielleistung!X132</f>
        <v>1</v>
      </c>
      <c r="O132" s="32">
        <f>IF(C132&lt;&gt;0,VLOOKUP(M132-J132,Eingabemaske!$B$9:$H$28,2),0)</f>
        <v>0</v>
      </c>
      <c r="P132" s="33">
        <f>Leistungsdiagnostik!AG132</f>
        <v>1</v>
      </c>
      <c r="Q132" s="32">
        <f>IF(C132&lt;&gt;0,VLOOKUP(M132-J132,Eingabemaske!$B$9:$H$28,3),0)</f>
        <v>0</v>
      </c>
      <c r="R132" s="33">
        <f>'Mirwald-Methode'!E131</f>
        <v>1</v>
      </c>
      <c r="S132" s="32">
        <f>IF(C132&lt;&gt;0,VLOOKUP(M132-J132,Eingabemaske!$B$9:$H$28,4),0)</f>
        <v>0</v>
      </c>
      <c r="T132" s="33">
        <f>'Relative Age'!F131</f>
        <v>1</v>
      </c>
      <c r="U132" s="32">
        <f>IF(C132&lt;&gt;0,VLOOKUP(M132-J132,Eingabemaske!$B$9:$H$28,5),0)</f>
        <v>0</v>
      </c>
      <c r="V132" s="33">
        <f>Umfeld!P131</f>
        <v>1</v>
      </c>
      <c r="W132" s="32">
        <f>IF(C132&lt;&gt;0,VLOOKUP(M132-J132,Eingabemaske!$B$9:$G$28,6),0)</f>
        <v>0</v>
      </c>
      <c r="X132" s="32">
        <f t="shared" si="6"/>
        <v>0</v>
      </c>
      <c r="Y132" s="32">
        <f t="shared" si="7"/>
        <v>1</v>
      </c>
      <c r="Z132" s="36"/>
      <c r="AA132" s="17"/>
      <c r="AB132" s="17"/>
      <c r="AC132" s="5"/>
    </row>
    <row r="133" spans="1:29">
      <c r="A133" s="17">
        <v>129</v>
      </c>
      <c r="B133" s="17"/>
      <c r="C133" s="17"/>
      <c r="D133" s="17"/>
      <c r="E133" s="17"/>
      <c r="F133" s="17"/>
      <c r="G133" s="17"/>
      <c r="H133" s="17"/>
      <c r="I133" s="17"/>
      <c r="J133" s="17"/>
      <c r="K133" s="17"/>
      <c r="L133" s="17"/>
      <c r="M133" s="32">
        <f t="shared" ca="1" si="5"/>
        <v>2024</v>
      </c>
      <c r="N133" s="33">
        <f>Spielleistung!X133</f>
        <v>1</v>
      </c>
      <c r="O133" s="32">
        <f>IF(C133&lt;&gt;0,VLOOKUP(M133-J133,Eingabemaske!$B$9:$H$28,2),0)</f>
        <v>0</v>
      </c>
      <c r="P133" s="33">
        <f>Leistungsdiagnostik!AG133</f>
        <v>1</v>
      </c>
      <c r="Q133" s="32">
        <f>IF(C133&lt;&gt;0,VLOOKUP(M133-J133,Eingabemaske!$B$9:$H$28,3),0)</f>
        <v>0</v>
      </c>
      <c r="R133" s="33">
        <f>'Mirwald-Methode'!E132</f>
        <v>1</v>
      </c>
      <c r="S133" s="32">
        <f>IF(C133&lt;&gt;0,VLOOKUP(M133-J133,Eingabemaske!$B$9:$H$28,4),0)</f>
        <v>0</v>
      </c>
      <c r="T133" s="33">
        <f>'Relative Age'!F132</f>
        <v>1</v>
      </c>
      <c r="U133" s="32">
        <f>IF(C133&lt;&gt;0,VLOOKUP(M133-J133,Eingabemaske!$B$9:$H$28,5),0)</f>
        <v>0</v>
      </c>
      <c r="V133" s="33">
        <f>Umfeld!P132</f>
        <v>1</v>
      </c>
      <c r="W133" s="32">
        <f>IF(C133&lt;&gt;0,VLOOKUP(M133-J133,Eingabemaske!$B$9:$G$28,6),0)</f>
        <v>0</v>
      </c>
      <c r="X133" s="32">
        <f t="shared" si="6"/>
        <v>0</v>
      </c>
      <c r="Y133" s="32">
        <f t="shared" ref="Y133:Y164" si="8">RANK(X133,$X$5:$X$171)</f>
        <v>1</v>
      </c>
      <c r="Z133" s="36"/>
      <c r="AA133" s="17"/>
      <c r="AB133" s="17"/>
      <c r="AC133" s="5"/>
    </row>
    <row r="134" spans="1:29">
      <c r="A134" s="17">
        <v>130</v>
      </c>
      <c r="B134" s="17"/>
      <c r="C134" s="17"/>
      <c r="D134" s="17"/>
      <c r="E134" s="17"/>
      <c r="F134" s="17"/>
      <c r="G134" s="17"/>
      <c r="H134" s="17"/>
      <c r="I134" s="17"/>
      <c r="J134" s="17"/>
      <c r="K134" s="17"/>
      <c r="L134" s="17"/>
      <c r="M134" s="32">
        <f t="shared" ref="M134:M171" ca="1" si="9">YEAR(TODAY())</f>
        <v>2024</v>
      </c>
      <c r="N134" s="33">
        <f>Spielleistung!X134</f>
        <v>1</v>
      </c>
      <c r="O134" s="32">
        <f>IF(C134&lt;&gt;0,VLOOKUP(M134-J134,Eingabemaske!$B$9:$H$28,2),0)</f>
        <v>0</v>
      </c>
      <c r="P134" s="33">
        <f>Leistungsdiagnostik!AG134</f>
        <v>1</v>
      </c>
      <c r="Q134" s="32">
        <f>IF(C134&lt;&gt;0,VLOOKUP(M134-J134,Eingabemaske!$B$9:$H$28,3),0)</f>
        <v>0</v>
      </c>
      <c r="R134" s="33">
        <f>'Mirwald-Methode'!E133</f>
        <v>1</v>
      </c>
      <c r="S134" s="32">
        <f>IF(C134&lt;&gt;0,VLOOKUP(M134-J134,Eingabemaske!$B$9:$H$28,4),0)</f>
        <v>0</v>
      </c>
      <c r="T134" s="33">
        <f>'Relative Age'!F133</f>
        <v>1</v>
      </c>
      <c r="U134" s="32">
        <f>IF(C134&lt;&gt;0,VLOOKUP(M134-J134,Eingabemaske!$B$9:$H$28,5),0)</f>
        <v>0</v>
      </c>
      <c r="V134" s="33">
        <f>Umfeld!P133</f>
        <v>1</v>
      </c>
      <c r="W134" s="32">
        <f>IF(C134&lt;&gt;0,VLOOKUP(M134-J134,Eingabemaske!$B$9:$G$28,6),0)</f>
        <v>0</v>
      </c>
      <c r="X134" s="32">
        <f t="shared" ref="X134:X171" si="10">N134*O134+P134*Q134+R134*S134+T134*U134+V134*W134</f>
        <v>0</v>
      </c>
      <c r="Y134" s="32">
        <f t="shared" si="8"/>
        <v>1</v>
      </c>
      <c r="Z134" s="36"/>
      <c r="AA134" s="17"/>
      <c r="AB134" s="17"/>
      <c r="AC134" s="5"/>
    </row>
    <row r="135" spans="1:29">
      <c r="A135" s="17">
        <v>131</v>
      </c>
      <c r="B135" s="17"/>
      <c r="C135" s="17"/>
      <c r="D135" s="17"/>
      <c r="E135" s="17"/>
      <c r="F135" s="17"/>
      <c r="G135" s="17"/>
      <c r="H135" s="17"/>
      <c r="I135" s="17"/>
      <c r="J135" s="17"/>
      <c r="K135" s="17"/>
      <c r="L135" s="17"/>
      <c r="M135" s="32">
        <f t="shared" ca="1" si="9"/>
        <v>2024</v>
      </c>
      <c r="N135" s="33">
        <f>Spielleistung!X135</f>
        <v>1</v>
      </c>
      <c r="O135" s="32">
        <f>IF(C135&lt;&gt;0,VLOOKUP(M135-J135,Eingabemaske!$B$9:$H$28,2),0)</f>
        <v>0</v>
      </c>
      <c r="P135" s="33">
        <f>Leistungsdiagnostik!AG135</f>
        <v>1</v>
      </c>
      <c r="Q135" s="32">
        <f>IF(C135&lt;&gt;0,VLOOKUP(M135-J135,Eingabemaske!$B$9:$H$28,3),0)</f>
        <v>0</v>
      </c>
      <c r="R135" s="33">
        <f>'Mirwald-Methode'!E134</f>
        <v>1</v>
      </c>
      <c r="S135" s="32">
        <f>IF(C135&lt;&gt;0,VLOOKUP(M135-J135,Eingabemaske!$B$9:$H$28,4),0)</f>
        <v>0</v>
      </c>
      <c r="T135" s="33">
        <f>'Relative Age'!F134</f>
        <v>1</v>
      </c>
      <c r="U135" s="32">
        <f>IF(C135&lt;&gt;0,VLOOKUP(M135-J135,Eingabemaske!$B$9:$H$28,5),0)</f>
        <v>0</v>
      </c>
      <c r="V135" s="33">
        <f>Umfeld!P134</f>
        <v>1</v>
      </c>
      <c r="W135" s="32">
        <f>IF(C135&lt;&gt;0,VLOOKUP(M135-J135,Eingabemaske!$B$9:$G$28,6),0)</f>
        <v>0</v>
      </c>
      <c r="X135" s="32">
        <f t="shared" si="10"/>
        <v>0</v>
      </c>
      <c r="Y135" s="32">
        <f t="shared" si="8"/>
        <v>1</v>
      </c>
      <c r="Z135" s="36"/>
      <c r="AA135" s="17"/>
      <c r="AB135" s="17"/>
      <c r="AC135" s="5"/>
    </row>
    <row r="136" spans="1:29">
      <c r="A136" s="17">
        <v>132</v>
      </c>
      <c r="B136" s="17"/>
      <c r="C136" s="17"/>
      <c r="D136" s="17"/>
      <c r="E136" s="17"/>
      <c r="F136" s="17"/>
      <c r="G136" s="17"/>
      <c r="H136" s="17"/>
      <c r="I136" s="17"/>
      <c r="J136" s="17"/>
      <c r="K136" s="17"/>
      <c r="L136" s="17"/>
      <c r="M136" s="32">
        <f t="shared" ca="1" si="9"/>
        <v>2024</v>
      </c>
      <c r="N136" s="33">
        <f>Spielleistung!X136</f>
        <v>1</v>
      </c>
      <c r="O136" s="32">
        <f>IF(C136&lt;&gt;0,VLOOKUP(M136-J136,Eingabemaske!$B$9:$H$28,2),0)</f>
        <v>0</v>
      </c>
      <c r="P136" s="33">
        <f>Leistungsdiagnostik!AG136</f>
        <v>1</v>
      </c>
      <c r="Q136" s="32">
        <f>IF(C136&lt;&gt;0,VLOOKUP(M136-J136,Eingabemaske!$B$9:$H$28,3),0)</f>
        <v>0</v>
      </c>
      <c r="R136" s="33">
        <f>'Mirwald-Methode'!E135</f>
        <v>1</v>
      </c>
      <c r="S136" s="32">
        <f>IF(C136&lt;&gt;0,VLOOKUP(M136-J136,Eingabemaske!$B$9:$H$28,4),0)</f>
        <v>0</v>
      </c>
      <c r="T136" s="33">
        <f>'Relative Age'!F135</f>
        <v>1</v>
      </c>
      <c r="U136" s="32">
        <f>IF(C136&lt;&gt;0,VLOOKUP(M136-J136,Eingabemaske!$B$9:$H$28,5),0)</f>
        <v>0</v>
      </c>
      <c r="V136" s="33">
        <f>Umfeld!P135</f>
        <v>1</v>
      </c>
      <c r="W136" s="32">
        <f>IF(C136&lt;&gt;0,VLOOKUP(M136-J136,Eingabemaske!$B$9:$G$28,6),0)</f>
        <v>0</v>
      </c>
      <c r="X136" s="32">
        <f t="shared" si="10"/>
        <v>0</v>
      </c>
      <c r="Y136" s="32">
        <f t="shared" si="8"/>
        <v>1</v>
      </c>
      <c r="Z136" s="36"/>
      <c r="AA136" s="17"/>
      <c r="AB136" s="17"/>
      <c r="AC136" s="5"/>
    </row>
    <row r="137" spans="1:29">
      <c r="A137" s="17">
        <v>133</v>
      </c>
      <c r="B137" s="17"/>
      <c r="C137" s="17"/>
      <c r="D137" s="17"/>
      <c r="E137" s="17"/>
      <c r="F137" s="17"/>
      <c r="G137" s="17"/>
      <c r="H137" s="17"/>
      <c r="I137" s="17"/>
      <c r="J137" s="17"/>
      <c r="K137" s="17"/>
      <c r="L137" s="17"/>
      <c r="M137" s="32">
        <f t="shared" ca="1" si="9"/>
        <v>2024</v>
      </c>
      <c r="N137" s="33">
        <f>Spielleistung!X137</f>
        <v>1</v>
      </c>
      <c r="O137" s="32">
        <f>IF(C137&lt;&gt;0,VLOOKUP(M137-J137,Eingabemaske!$B$9:$H$28,2),0)</f>
        <v>0</v>
      </c>
      <c r="P137" s="33">
        <f>Leistungsdiagnostik!AG137</f>
        <v>1</v>
      </c>
      <c r="Q137" s="32">
        <f>IF(C137&lt;&gt;0,VLOOKUP(M137-J137,Eingabemaske!$B$9:$H$28,3),0)</f>
        <v>0</v>
      </c>
      <c r="R137" s="33">
        <f>'Mirwald-Methode'!E136</f>
        <v>1</v>
      </c>
      <c r="S137" s="32">
        <f>IF(C137&lt;&gt;0,VLOOKUP(M137-J137,Eingabemaske!$B$9:$H$28,4),0)</f>
        <v>0</v>
      </c>
      <c r="T137" s="33">
        <f>'Relative Age'!F136</f>
        <v>1</v>
      </c>
      <c r="U137" s="32">
        <f>IF(C137&lt;&gt;0,VLOOKUP(M137-J137,Eingabemaske!$B$9:$H$28,5),0)</f>
        <v>0</v>
      </c>
      <c r="V137" s="33">
        <f>Umfeld!P136</f>
        <v>1</v>
      </c>
      <c r="W137" s="32">
        <f>IF(C137&lt;&gt;0,VLOOKUP(M137-J137,Eingabemaske!$B$9:$G$28,6),0)</f>
        <v>0</v>
      </c>
      <c r="X137" s="32">
        <f t="shared" si="10"/>
        <v>0</v>
      </c>
      <c r="Y137" s="32">
        <f t="shared" si="8"/>
        <v>1</v>
      </c>
      <c r="Z137" s="36"/>
      <c r="AA137" s="17"/>
      <c r="AB137" s="17"/>
      <c r="AC137" s="5"/>
    </row>
    <row r="138" spans="1:29">
      <c r="A138" s="17">
        <v>134</v>
      </c>
      <c r="B138" s="17"/>
      <c r="C138" s="17"/>
      <c r="D138" s="17"/>
      <c r="E138" s="17"/>
      <c r="F138" s="17"/>
      <c r="G138" s="17"/>
      <c r="H138" s="17"/>
      <c r="I138" s="17"/>
      <c r="J138" s="17"/>
      <c r="K138" s="17"/>
      <c r="L138" s="17"/>
      <c r="M138" s="32">
        <f t="shared" ca="1" si="9"/>
        <v>2024</v>
      </c>
      <c r="N138" s="33">
        <f>Spielleistung!X138</f>
        <v>1</v>
      </c>
      <c r="O138" s="32">
        <f>IF(C138&lt;&gt;0,VLOOKUP(M138-J138,Eingabemaske!$B$9:$H$28,2),0)</f>
        <v>0</v>
      </c>
      <c r="P138" s="33">
        <f>Leistungsdiagnostik!AG138</f>
        <v>1</v>
      </c>
      <c r="Q138" s="32">
        <f>IF(C138&lt;&gt;0,VLOOKUP(M138-J138,Eingabemaske!$B$9:$H$28,3),0)</f>
        <v>0</v>
      </c>
      <c r="R138" s="33">
        <f>'Mirwald-Methode'!E137</f>
        <v>1</v>
      </c>
      <c r="S138" s="32">
        <f>IF(C138&lt;&gt;0,VLOOKUP(M138-J138,Eingabemaske!$B$9:$H$28,4),0)</f>
        <v>0</v>
      </c>
      <c r="T138" s="33">
        <f>'Relative Age'!F137</f>
        <v>1</v>
      </c>
      <c r="U138" s="32">
        <f>IF(C138&lt;&gt;0,VLOOKUP(M138-J138,Eingabemaske!$B$9:$H$28,5),0)</f>
        <v>0</v>
      </c>
      <c r="V138" s="33">
        <f>Umfeld!P137</f>
        <v>1</v>
      </c>
      <c r="W138" s="32">
        <f>IF(C138&lt;&gt;0,VLOOKUP(M138-J138,Eingabemaske!$B$9:$G$28,6),0)</f>
        <v>0</v>
      </c>
      <c r="X138" s="32">
        <f t="shared" si="10"/>
        <v>0</v>
      </c>
      <c r="Y138" s="32">
        <f t="shared" si="8"/>
        <v>1</v>
      </c>
      <c r="Z138" s="36"/>
      <c r="AA138" s="17"/>
      <c r="AB138" s="17"/>
      <c r="AC138" s="5"/>
    </row>
    <row r="139" spans="1:29">
      <c r="A139" s="17">
        <v>135</v>
      </c>
      <c r="B139" s="17"/>
      <c r="C139" s="17"/>
      <c r="D139" s="17"/>
      <c r="E139" s="17"/>
      <c r="F139" s="17"/>
      <c r="G139" s="17"/>
      <c r="H139" s="17"/>
      <c r="I139" s="17"/>
      <c r="J139" s="17"/>
      <c r="K139" s="17"/>
      <c r="L139" s="17"/>
      <c r="M139" s="32">
        <f t="shared" ca="1" si="9"/>
        <v>2024</v>
      </c>
      <c r="N139" s="33">
        <f>Spielleistung!X139</f>
        <v>1</v>
      </c>
      <c r="O139" s="32">
        <f>IF(C139&lt;&gt;0,VLOOKUP(M139-J139,Eingabemaske!$B$9:$H$28,2),0)</f>
        <v>0</v>
      </c>
      <c r="P139" s="33">
        <f>Leistungsdiagnostik!AG139</f>
        <v>1</v>
      </c>
      <c r="Q139" s="32">
        <f>IF(C139&lt;&gt;0,VLOOKUP(M139-J139,Eingabemaske!$B$9:$H$28,3),0)</f>
        <v>0</v>
      </c>
      <c r="R139" s="33">
        <f>'Mirwald-Methode'!E138</f>
        <v>1</v>
      </c>
      <c r="S139" s="32">
        <f>IF(C139&lt;&gt;0,VLOOKUP(M139-J139,Eingabemaske!$B$9:$H$28,4),0)</f>
        <v>0</v>
      </c>
      <c r="T139" s="33">
        <f>'Relative Age'!F138</f>
        <v>1</v>
      </c>
      <c r="U139" s="32">
        <f>IF(C139&lt;&gt;0,VLOOKUP(M139-J139,Eingabemaske!$B$9:$H$28,5),0)</f>
        <v>0</v>
      </c>
      <c r="V139" s="33">
        <f>Umfeld!P138</f>
        <v>1</v>
      </c>
      <c r="W139" s="32">
        <f>IF(C139&lt;&gt;0,VLOOKUP(M139-J139,Eingabemaske!$B$9:$G$28,6),0)</f>
        <v>0</v>
      </c>
      <c r="X139" s="32">
        <f t="shared" si="10"/>
        <v>0</v>
      </c>
      <c r="Y139" s="32">
        <f t="shared" si="8"/>
        <v>1</v>
      </c>
      <c r="Z139" s="36"/>
      <c r="AA139" s="17"/>
      <c r="AB139" s="17"/>
      <c r="AC139" s="5"/>
    </row>
    <row r="140" spans="1:29">
      <c r="A140" s="17">
        <v>136</v>
      </c>
      <c r="B140" s="17"/>
      <c r="C140" s="17"/>
      <c r="D140" s="17"/>
      <c r="E140" s="17"/>
      <c r="F140" s="17"/>
      <c r="G140" s="17"/>
      <c r="H140" s="17"/>
      <c r="I140" s="17"/>
      <c r="J140" s="17"/>
      <c r="K140" s="17"/>
      <c r="L140" s="17"/>
      <c r="M140" s="32">
        <f t="shared" ca="1" si="9"/>
        <v>2024</v>
      </c>
      <c r="N140" s="33">
        <f>Spielleistung!X140</f>
        <v>1</v>
      </c>
      <c r="O140" s="32">
        <f>IF(C140&lt;&gt;0,VLOOKUP(M140-J140,Eingabemaske!$B$9:$H$28,2),0)</f>
        <v>0</v>
      </c>
      <c r="P140" s="33">
        <f>Leistungsdiagnostik!AG140</f>
        <v>1</v>
      </c>
      <c r="Q140" s="32">
        <f>IF(C140&lt;&gt;0,VLOOKUP(M140-J140,Eingabemaske!$B$9:$H$28,3),0)</f>
        <v>0</v>
      </c>
      <c r="R140" s="33">
        <f>'Mirwald-Methode'!E139</f>
        <v>1</v>
      </c>
      <c r="S140" s="32">
        <f>IF(C140&lt;&gt;0,VLOOKUP(M140-J140,Eingabemaske!$B$9:$H$28,4),0)</f>
        <v>0</v>
      </c>
      <c r="T140" s="33">
        <f>'Relative Age'!F139</f>
        <v>1</v>
      </c>
      <c r="U140" s="32">
        <f>IF(C140&lt;&gt;0,VLOOKUP(M140-J140,Eingabemaske!$B$9:$H$28,5),0)</f>
        <v>0</v>
      </c>
      <c r="V140" s="33">
        <f>Umfeld!P139</f>
        <v>1</v>
      </c>
      <c r="W140" s="32">
        <f>IF(C140&lt;&gt;0,VLOOKUP(M140-J140,Eingabemaske!$B$9:$G$28,6),0)</f>
        <v>0</v>
      </c>
      <c r="X140" s="32">
        <f t="shared" si="10"/>
        <v>0</v>
      </c>
      <c r="Y140" s="32">
        <f t="shared" si="8"/>
        <v>1</v>
      </c>
      <c r="Z140" s="36"/>
      <c r="AA140" s="17"/>
      <c r="AB140" s="17"/>
      <c r="AC140" s="5"/>
    </row>
    <row r="141" spans="1:29">
      <c r="A141" s="17">
        <v>137</v>
      </c>
      <c r="B141" s="17"/>
      <c r="C141" s="17"/>
      <c r="D141" s="17"/>
      <c r="E141" s="17"/>
      <c r="F141" s="17"/>
      <c r="G141" s="17"/>
      <c r="H141" s="17"/>
      <c r="I141" s="17"/>
      <c r="J141" s="17"/>
      <c r="K141" s="17"/>
      <c r="L141" s="17"/>
      <c r="M141" s="32">
        <f t="shared" ca="1" si="9"/>
        <v>2024</v>
      </c>
      <c r="N141" s="33">
        <f>Spielleistung!X141</f>
        <v>1</v>
      </c>
      <c r="O141" s="32">
        <f>IF(C141&lt;&gt;0,VLOOKUP(M141-J141,Eingabemaske!$B$9:$H$28,2),0)</f>
        <v>0</v>
      </c>
      <c r="P141" s="33">
        <f>Leistungsdiagnostik!AG141</f>
        <v>1</v>
      </c>
      <c r="Q141" s="32">
        <f>IF(C141&lt;&gt;0,VLOOKUP(M141-J141,Eingabemaske!$B$9:$H$28,3),0)</f>
        <v>0</v>
      </c>
      <c r="R141" s="33">
        <f>'Mirwald-Methode'!E140</f>
        <v>1</v>
      </c>
      <c r="S141" s="32">
        <f>IF(C141&lt;&gt;0,VLOOKUP(M141-J141,Eingabemaske!$B$9:$H$28,4),0)</f>
        <v>0</v>
      </c>
      <c r="T141" s="33">
        <f>'Relative Age'!F140</f>
        <v>1</v>
      </c>
      <c r="U141" s="32">
        <f>IF(C141&lt;&gt;0,VLOOKUP(M141-J141,Eingabemaske!$B$9:$H$28,5),0)</f>
        <v>0</v>
      </c>
      <c r="V141" s="33">
        <f>Umfeld!P140</f>
        <v>1</v>
      </c>
      <c r="W141" s="32">
        <f>IF(C141&lt;&gt;0,VLOOKUP(M141-J141,Eingabemaske!$B$9:$G$28,6),0)</f>
        <v>0</v>
      </c>
      <c r="X141" s="32">
        <f t="shared" si="10"/>
        <v>0</v>
      </c>
      <c r="Y141" s="32">
        <f t="shared" si="8"/>
        <v>1</v>
      </c>
      <c r="Z141" s="36"/>
      <c r="AA141" s="17"/>
      <c r="AB141" s="17"/>
      <c r="AC141" s="5"/>
    </row>
    <row r="142" spans="1:29">
      <c r="A142" s="17">
        <v>138</v>
      </c>
      <c r="B142" s="17"/>
      <c r="C142" s="17"/>
      <c r="D142" s="17"/>
      <c r="E142" s="17"/>
      <c r="F142" s="17"/>
      <c r="G142" s="17"/>
      <c r="H142" s="17"/>
      <c r="I142" s="17"/>
      <c r="J142" s="17"/>
      <c r="K142" s="17"/>
      <c r="L142" s="17"/>
      <c r="M142" s="32">
        <f t="shared" ca="1" si="9"/>
        <v>2024</v>
      </c>
      <c r="N142" s="33">
        <f>Spielleistung!X142</f>
        <v>1</v>
      </c>
      <c r="O142" s="32">
        <f>IF(C142&lt;&gt;0,VLOOKUP(M142-J142,Eingabemaske!$B$9:$H$28,2),0)</f>
        <v>0</v>
      </c>
      <c r="P142" s="33">
        <f>Leistungsdiagnostik!AG142</f>
        <v>1</v>
      </c>
      <c r="Q142" s="32">
        <f>IF(C142&lt;&gt;0,VLOOKUP(M142-J142,Eingabemaske!$B$9:$H$28,3),0)</f>
        <v>0</v>
      </c>
      <c r="R142" s="33">
        <f>'Mirwald-Methode'!E141</f>
        <v>1</v>
      </c>
      <c r="S142" s="32">
        <f>IF(C142&lt;&gt;0,VLOOKUP(M142-J142,Eingabemaske!$B$9:$H$28,4),0)</f>
        <v>0</v>
      </c>
      <c r="T142" s="33">
        <f>'Relative Age'!F141</f>
        <v>1</v>
      </c>
      <c r="U142" s="32">
        <f>IF(C142&lt;&gt;0,VLOOKUP(M142-J142,Eingabemaske!$B$9:$H$28,5),0)</f>
        <v>0</v>
      </c>
      <c r="V142" s="33">
        <f>Umfeld!P141</f>
        <v>1</v>
      </c>
      <c r="W142" s="32">
        <f>IF(C142&lt;&gt;0,VLOOKUP(M142-J142,Eingabemaske!$B$9:$G$28,6),0)</f>
        <v>0</v>
      </c>
      <c r="X142" s="32">
        <f t="shared" si="10"/>
        <v>0</v>
      </c>
      <c r="Y142" s="32">
        <f t="shared" si="8"/>
        <v>1</v>
      </c>
      <c r="Z142" s="36"/>
      <c r="AA142" s="17"/>
      <c r="AB142" s="17"/>
      <c r="AC142" s="5"/>
    </row>
    <row r="143" spans="1:29">
      <c r="A143" s="17">
        <v>139</v>
      </c>
      <c r="B143" s="17"/>
      <c r="C143" s="17"/>
      <c r="D143" s="17"/>
      <c r="E143" s="17"/>
      <c r="F143" s="17"/>
      <c r="G143" s="17"/>
      <c r="H143" s="17"/>
      <c r="I143" s="17"/>
      <c r="J143" s="17"/>
      <c r="K143" s="17"/>
      <c r="L143" s="17"/>
      <c r="M143" s="32">
        <f t="shared" ca="1" si="9"/>
        <v>2024</v>
      </c>
      <c r="N143" s="33">
        <f>Spielleistung!X143</f>
        <v>1</v>
      </c>
      <c r="O143" s="32">
        <f>IF(C143&lt;&gt;0,VLOOKUP(M143-J143,Eingabemaske!$B$9:$H$28,2),0)</f>
        <v>0</v>
      </c>
      <c r="P143" s="33">
        <f>Leistungsdiagnostik!AG143</f>
        <v>1</v>
      </c>
      <c r="Q143" s="32">
        <f>IF(C143&lt;&gt;0,VLOOKUP(M143-J143,Eingabemaske!$B$9:$H$28,3),0)</f>
        <v>0</v>
      </c>
      <c r="R143" s="33">
        <f>'Mirwald-Methode'!E142</f>
        <v>1</v>
      </c>
      <c r="S143" s="32">
        <f>IF(C143&lt;&gt;0,VLOOKUP(M143-J143,Eingabemaske!$B$9:$H$28,4),0)</f>
        <v>0</v>
      </c>
      <c r="T143" s="33">
        <f>'Relative Age'!F142</f>
        <v>1</v>
      </c>
      <c r="U143" s="32">
        <f>IF(C143&lt;&gt;0,VLOOKUP(M143-J143,Eingabemaske!$B$9:$H$28,5),0)</f>
        <v>0</v>
      </c>
      <c r="V143" s="33">
        <f>Umfeld!P142</f>
        <v>1</v>
      </c>
      <c r="W143" s="32">
        <f>IF(C143&lt;&gt;0,VLOOKUP(M143-J143,Eingabemaske!$B$9:$G$28,6),0)</f>
        <v>0</v>
      </c>
      <c r="X143" s="32">
        <f t="shared" si="10"/>
        <v>0</v>
      </c>
      <c r="Y143" s="32">
        <f t="shared" si="8"/>
        <v>1</v>
      </c>
      <c r="Z143" s="36"/>
      <c r="AA143" s="17"/>
      <c r="AB143" s="17"/>
      <c r="AC143" s="5"/>
    </row>
    <row r="144" spans="1:29">
      <c r="A144" s="17">
        <v>140</v>
      </c>
      <c r="B144" s="17"/>
      <c r="C144" s="17"/>
      <c r="D144" s="17"/>
      <c r="E144" s="17"/>
      <c r="F144" s="17"/>
      <c r="G144" s="17"/>
      <c r="H144" s="17"/>
      <c r="I144" s="17"/>
      <c r="J144" s="17"/>
      <c r="K144" s="17"/>
      <c r="L144" s="17"/>
      <c r="M144" s="32">
        <f t="shared" ca="1" si="9"/>
        <v>2024</v>
      </c>
      <c r="N144" s="33">
        <f>Spielleistung!X144</f>
        <v>1</v>
      </c>
      <c r="O144" s="32">
        <f>IF(C144&lt;&gt;0,VLOOKUP(M144-J144,Eingabemaske!$B$9:$H$28,2),0)</f>
        <v>0</v>
      </c>
      <c r="P144" s="33">
        <f>Leistungsdiagnostik!AG144</f>
        <v>1</v>
      </c>
      <c r="Q144" s="32">
        <f>IF(C144&lt;&gt;0,VLOOKUP(M144-J144,Eingabemaske!$B$9:$H$28,3),0)</f>
        <v>0</v>
      </c>
      <c r="R144" s="33">
        <f>'Mirwald-Methode'!E143</f>
        <v>1</v>
      </c>
      <c r="S144" s="32">
        <f>IF(C144&lt;&gt;0,VLOOKUP(M144-J144,Eingabemaske!$B$9:$H$28,4),0)</f>
        <v>0</v>
      </c>
      <c r="T144" s="33">
        <f>'Relative Age'!F143</f>
        <v>1</v>
      </c>
      <c r="U144" s="32">
        <f>IF(C144&lt;&gt;0,VLOOKUP(M144-J144,Eingabemaske!$B$9:$H$28,5),0)</f>
        <v>0</v>
      </c>
      <c r="V144" s="33">
        <f>Umfeld!P143</f>
        <v>1</v>
      </c>
      <c r="W144" s="32">
        <f>IF(C144&lt;&gt;0,VLOOKUP(M144-J144,Eingabemaske!$B$9:$G$28,6),0)</f>
        <v>0</v>
      </c>
      <c r="X144" s="32">
        <f t="shared" si="10"/>
        <v>0</v>
      </c>
      <c r="Y144" s="32">
        <f t="shared" si="8"/>
        <v>1</v>
      </c>
      <c r="Z144" s="36"/>
      <c r="AA144" s="17"/>
      <c r="AB144" s="17"/>
      <c r="AC144" s="5"/>
    </row>
    <row r="145" spans="1:29">
      <c r="A145" s="17">
        <v>141</v>
      </c>
      <c r="B145" s="17"/>
      <c r="C145" s="17"/>
      <c r="D145" s="17"/>
      <c r="E145" s="17"/>
      <c r="F145" s="17"/>
      <c r="G145" s="17"/>
      <c r="H145" s="17"/>
      <c r="I145" s="17"/>
      <c r="J145" s="17"/>
      <c r="K145" s="17"/>
      <c r="L145" s="17"/>
      <c r="M145" s="32">
        <f t="shared" ca="1" si="9"/>
        <v>2024</v>
      </c>
      <c r="N145" s="33">
        <f>Spielleistung!X145</f>
        <v>1</v>
      </c>
      <c r="O145" s="32">
        <f>IF(C145&lt;&gt;0,VLOOKUP(M145-J145,Eingabemaske!$B$9:$H$28,2),0)</f>
        <v>0</v>
      </c>
      <c r="P145" s="33">
        <f>Leistungsdiagnostik!AG145</f>
        <v>1</v>
      </c>
      <c r="Q145" s="32">
        <f>IF(C145&lt;&gt;0,VLOOKUP(M145-J145,Eingabemaske!$B$9:$H$28,3),0)</f>
        <v>0</v>
      </c>
      <c r="R145" s="33">
        <f>'Mirwald-Methode'!E144</f>
        <v>1</v>
      </c>
      <c r="S145" s="32">
        <f>IF(C145&lt;&gt;0,VLOOKUP(M145-J145,Eingabemaske!$B$9:$H$28,4),0)</f>
        <v>0</v>
      </c>
      <c r="T145" s="33">
        <f>'Relative Age'!F144</f>
        <v>1</v>
      </c>
      <c r="U145" s="32">
        <f>IF(C145&lt;&gt;0,VLOOKUP(M145-J145,Eingabemaske!$B$9:$H$28,5),0)</f>
        <v>0</v>
      </c>
      <c r="V145" s="33">
        <f>Umfeld!P144</f>
        <v>1</v>
      </c>
      <c r="W145" s="32">
        <f>IF(C145&lt;&gt;0,VLOOKUP(M145-J145,Eingabemaske!$B$9:$G$28,6),0)</f>
        <v>0</v>
      </c>
      <c r="X145" s="32">
        <f t="shared" si="10"/>
        <v>0</v>
      </c>
      <c r="Y145" s="32">
        <f t="shared" si="8"/>
        <v>1</v>
      </c>
      <c r="Z145" s="36"/>
      <c r="AA145" s="17"/>
      <c r="AB145" s="17"/>
      <c r="AC145" s="5"/>
    </row>
    <row r="146" spans="1:29">
      <c r="A146" s="17">
        <v>142</v>
      </c>
      <c r="B146" s="17"/>
      <c r="C146" s="17"/>
      <c r="D146" s="17"/>
      <c r="E146" s="17"/>
      <c r="F146" s="17"/>
      <c r="G146" s="17"/>
      <c r="H146" s="17"/>
      <c r="I146" s="17"/>
      <c r="J146" s="17"/>
      <c r="K146" s="17"/>
      <c r="L146" s="17"/>
      <c r="M146" s="32">
        <f t="shared" ca="1" si="9"/>
        <v>2024</v>
      </c>
      <c r="N146" s="33">
        <f>Spielleistung!X146</f>
        <v>1</v>
      </c>
      <c r="O146" s="32">
        <f>IF(C146&lt;&gt;0,VLOOKUP(M146-J146,Eingabemaske!$B$9:$H$28,2),0)</f>
        <v>0</v>
      </c>
      <c r="P146" s="33">
        <f>Leistungsdiagnostik!AG146</f>
        <v>1</v>
      </c>
      <c r="Q146" s="32">
        <f>IF(C146&lt;&gt;0,VLOOKUP(M146-J146,Eingabemaske!$B$9:$H$28,3),0)</f>
        <v>0</v>
      </c>
      <c r="R146" s="33">
        <f>'Mirwald-Methode'!E145</f>
        <v>1</v>
      </c>
      <c r="S146" s="32">
        <f>IF(C146&lt;&gt;0,VLOOKUP(M146-J146,Eingabemaske!$B$9:$H$28,4),0)</f>
        <v>0</v>
      </c>
      <c r="T146" s="33">
        <f>'Relative Age'!F145</f>
        <v>1</v>
      </c>
      <c r="U146" s="32">
        <f>IF(C146&lt;&gt;0,VLOOKUP(M146-J146,Eingabemaske!$B$9:$H$28,5),0)</f>
        <v>0</v>
      </c>
      <c r="V146" s="33">
        <f>Umfeld!P145</f>
        <v>1</v>
      </c>
      <c r="W146" s="32">
        <f>IF(C146&lt;&gt;0,VLOOKUP(M146-J146,Eingabemaske!$B$9:$G$28,6),0)</f>
        <v>0</v>
      </c>
      <c r="X146" s="32">
        <f t="shared" si="10"/>
        <v>0</v>
      </c>
      <c r="Y146" s="32">
        <f t="shared" si="8"/>
        <v>1</v>
      </c>
      <c r="Z146" s="36"/>
      <c r="AA146" s="17"/>
      <c r="AB146" s="17"/>
      <c r="AC146" s="5"/>
    </row>
    <row r="147" spans="1:29">
      <c r="A147" s="17">
        <v>143</v>
      </c>
      <c r="B147" s="17"/>
      <c r="C147" s="17"/>
      <c r="D147" s="17"/>
      <c r="E147" s="17"/>
      <c r="F147" s="17"/>
      <c r="G147" s="17"/>
      <c r="H147" s="17"/>
      <c r="I147" s="17"/>
      <c r="J147" s="17"/>
      <c r="K147" s="17"/>
      <c r="L147" s="17"/>
      <c r="M147" s="32">
        <f t="shared" ca="1" si="9"/>
        <v>2024</v>
      </c>
      <c r="N147" s="33">
        <f>Spielleistung!X147</f>
        <v>1</v>
      </c>
      <c r="O147" s="32">
        <f>IF(C147&lt;&gt;0,VLOOKUP(M147-J147,Eingabemaske!$B$9:$H$28,2),0)</f>
        <v>0</v>
      </c>
      <c r="P147" s="33">
        <f>Leistungsdiagnostik!AG147</f>
        <v>1</v>
      </c>
      <c r="Q147" s="32">
        <f>IF(C147&lt;&gt;0,VLOOKUP(M147-J147,Eingabemaske!$B$9:$H$28,3),0)</f>
        <v>0</v>
      </c>
      <c r="R147" s="33">
        <f>'Mirwald-Methode'!E146</f>
        <v>1</v>
      </c>
      <c r="S147" s="32">
        <f>IF(C147&lt;&gt;0,VLOOKUP(M147-J147,Eingabemaske!$B$9:$H$28,4),0)</f>
        <v>0</v>
      </c>
      <c r="T147" s="33">
        <f>'Relative Age'!F146</f>
        <v>1</v>
      </c>
      <c r="U147" s="32">
        <f>IF(C147&lt;&gt;0,VLOOKUP(M147-J147,Eingabemaske!$B$9:$H$28,5),0)</f>
        <v>0</v>
      </c>
      <c r="V147" s="33">
        <f>Umfeld!P146</f>
        <v>1</v>
      </c>
      <c r="W147" s="32">
        <f>IF(C147&lt;&gt;0,VLOOKUP(M147-J147,Eingabemaske!$B$9:$G$28,6),0)</f>
        <v>0</v>
      </c>
      <c r="X147" s="32">
        <f t="shared" si="10"/>
        <v>0</v>
      </c>
      <c r="Y147" s="32">
        <f t="shared" si="8"/>
        <v>1</v>
      </c>
      <c r="Z147" s="36"/>
      <c r="AA147" s="17"/>
      <c r="AB147" s="17"/>
      <c r="AC147" s="5"/>
    </row>
    <row r="148" spans="1:29">
      <c r="A148" s="17">
        <v>144</v>
      </c>
      <c r="B148" s="17"/>
      <c r="C148" s="17"/>
      <c r="D148" s="17"/>
      <c r="E148" s="17"/>
      <c r="F148" s="17"/>
      <c r="G148" s="17"/>
      <c r="H148" s="17"/>
      <c r="I148" s="17"/>
      <c r="J148" s="17"/>
      <c r="K148" s="17"/>
      <c r="L148" s="17"/>
      <c r="M148" s="32">
        <f t="shared" ca="1" si="9"/>
        <v>2024</v>
      </c>
      <c r="N148" s="33">
        <f>Spielleistung!X148</f>
        <v>1</v>
      </c>
      <c r="O148" s="32">
        <f>IF(C148&lt;&gt;0,VLOOKUP(M148-J148,Eingabemaske!$B$9:$H$28,2),0)</f>
        <v>0</v>
      </c>
      <c r="P148" s="33">
        <f>Leistungsdiagnostik!AG148</f>
        <v>1</v>
      </c>
      <c r="Q148" s="32">
        <f>IF(C148&lt;&gt;0,VLOOKUP(M148-J148,Eingabemaske!$B$9:$H$28,3),0)</f>
        <v>0</v>
      </c>
      <c r="R148" s="33">
        <f>'Mirwald-Methode'!E147</f>
        <v>1</v>
      </c>
      <c r="S148" s="32">
        <f>IF(C148&lt;&gt;0,VLOOKUP(M148-J148,Eingabemaske!$B$9:$H$28,4),0)</f>
        <v>0</v>
      </c>
      <c r="T148" s="33">
        <f>'Relative Age'!F147</f>
        <v>1</v>
      </c>
      <c r="U148" s="32">
        <f>IF(C148&lt;&gt;0,VLOOKUP(M148-J148,Eingabemaske!$B$9:$H$28,5),0)</f>
        <v>0</v>
      </c>
      <c r="V148" s="33">
        <f>Umfeld!P147</f>
        <v>1</v>
      </c>
      <c r="W148" s="32">
        <f>IF(C148&lt;&gt;0,VLOOKUP(M148-J148,Eingabemaske!$B$9:$G$28,6),0)</f>
        <v>0</v>
      </c>
      <c r="X148" s="32">
        <f t="shared" si="10"/>
        <v>0</v>
      </c>
      <c r="Y148" s="32">
        <f t="shared" si="8"/>
        <v>1</v>
      </c>
      <c r="Z148" s="36"/>
      <c r="AA148" s="17"/>
      <c r="AB148" s="17"/>
      <c r="AC148" s="5"/>
    </row>
    <row r="149" spans="1:29">
      <c r="A149" s="17">
        <v>145</v>
      </c>
      <c r="B149" s="17"/>
      <c r="C149" s="17"/>
      <c r="D149" s="17"/>
      <c r="E149" s="17"/>
      <c r="F149" s="17"/>
      <c r="G149" s="17"/>
      <c r="H149" s="17"/>
      <c r="I149" s="17"/>
      <c r="J149" s="17"/>
      <c r="K149" s="17"/>
      <c r="L149" s="17"/>
      <c r="M149" s="32">
        <f t="shared" ca="1" si="9"/>
        <v>2024</v>
      </c>
      <c r="N149" s="33">
        <f>Spielleistung!X149</f>
        <v>1</v>
      </c>
      <c r="O149" s="32">
        <f>IF(C149&lt;&gt;0,VLOOKUP(M149-J149,Eingabemaske!$B$9:$H$28,2),0)</f>
        <v>0</v>
      </c>
      <c r="P149" s="33">
        <f>Leistungsdiagnostik!AG149</f>
        <v>1</v>
      </c>
      <c r="Q149" s="32">
        <f>IF(C149&lt;&gt;0,VLOOKUP(M149-J149,Eingabemaske!$B$9:$H$28,3),0)</f>
        <v>0</v>
      </c>
      <c r="R149" s="33">
        <f>'Mirwald-Methode'!E148</f>
        <v>1</v>
      </c>
      <c r="S149" s="32">
        <f>IF(C149&lt;&gt;0,VLOOKUP(M149-J149,Eingabemaske!$B$9:$H$28,4),0)</f>
        <v>0</v>
      </c>
      <c r="T149" s="33">
        <f>'Relative Age'!F148</f>
        <v>1</v>
      </c>
      <c r="U149" s="32">
        <f>IF(C149&lt;&gt;0,VLOOKUP(M149-J149,Eingabemaske!$B$9:$H$28,5),0)</f>
        <v>0</v>
      </c>
      <c r="V149" s="33">
        <f>Umfeld!P148</f>
        <v>1</v>
      </c>
      <c r="W149" s="32">
        <f>IF(C149&lt;&gt;0,VLOOKUP(M149-J149,Eingabemaske!$B$9:$G$28,6),0)</f>
        <v>0</v>
      </c>
      <c r="X149" s="32">
        <f t="shared" si="10"/>
        <v>0</v>
      </c>
      <c r="Y149" s="32">
        <f t="shared" si="8"/>
        <v>1</v>
      </c>
      <c r="Z149" s="36"/>
      <c r="AA149" s="17"/>
      <c r="AB149" s="17"/>
      <c r="AC149" s="5"/>
    </row>
    <row r="150" spans="1:29">
      <c r="A150" s="17">
        <v>146</v>
      </c>
      <c r="B150" s="17"/>
      <c r="C150" s="17"/>
      <c r="D150" s="17"/>
      <c r="E150" s="17"/>
      <c r="F150" s="17"/>
      <c r="G150" s="17"/>
      <c r="H150" s="17"/>
      <c r="I150" s="17"/>
      <c r="J150" s="17"/>
      <c r="K150" s="17"/>
      <c r="L150" s="17"/>
      <c r="M150" s="32">
        <f t="shared" ca="1" si="9"/>
        <v>2024</v>
      </c>
      <c r="N150" s="33">
        <f>Spielleistung!X150</f>
        <v>1</v>
      </c>
      <c r="O150" s="32">
        <f>IF(C150&lt;&gt;0,VLOOKUP(M150-J150,Eingabemaske!$B$9:$H$28,2),0)</f>
        <v>0</v>
      </c>
      <c r="P150" s="33">
        <f>Leistungsdiagnostik!AG150</f>
        <v>1</v>
      </c>
      <c r="Q150" s="32">
        <f>IF(C150&lt;&gt;0,VLOOKUP(M150-J150,Eingabemaske!$B$9:$H$28,3),0)</f>
        <v>0</v>
      </c>
      <c r="R150" s="33">
        <f>'Mirwald-Methode'!E149</f>
        <v>1</v>
      </c>
      <c r="S150" s="32">
        <f>IF(C150&lt;&gt;0,VLOOKUP(M150-J150,Eingabemaske!$B$9:$H$28,4),0)</f>
        <v>0</v>
      </c>
      <c r="T150" s="33">
        <f>'Relative Age'!F149</f>
        <v>1</v>
      </c>
      <c r="U150" s="32">
        <f>IF(C150&lt;&gt;0,VLOOKUP(M150-J150,Eingabemaske!$B$9:$H$28,5),0)</f>
        <v>0</v>
      </c>
      <c r="V150" s="33">
        <f>Umfeld!P149</f>
        <v>1</v>
      </c>
      <c r="W150" s="32">
        <f>IF(C150&lt;&gt;0,VLOOKUP(M150-J150,Eingabemaske!$B$9:$G$28,6),0)</f>
        <v>0</v>
      </c>
      <c r="X150" s="32">
        <f t="shared" si="10"/>
        <v>0</v>
      </c>
      <c r="Y150" s="32">
        <f t="shared" si="8"/>
        <v>1</v>
      </c>
      <c r="Z150" s="36"/>
      <c r="AA150" s="17"/>
      <c r="AB150" s="17"/>
      <c r="AC150" s="5"/>
    </row>
    <row r="151" spans="1:29">
      <c r="A151" s="17">
        <v>147</v>
      </c>
      <c r="B151" s="17"/>
      <c r="C151" s="17"/>
      <c r="D151" s="17"/>
      <c r="E151" s="17"/>
      <c r="F151" s="17"/>
      <c r="G151" s="17"/>
      <c r="H151" s="17"/>
      <c r="I151" s="17"/>
      <c r="J151" s="17"/>
      <c r="K151" s="17"/>
      <c r="L151" s="17"/>
      <c r="M151" s="32">
        <f t="shared" ca="1" si="9"/>
        <v>2024</v>
      </c>
      <c r="N151" s="33">
        <f>Spielleistung!X151</f>
        <v>1</v>
      </c>
      <c r="O151" s="32">
        <f>IF(C151&lt;&gt;0,VLOOKUP(M151-J151,Eingabemaske!$B$9:$H$28,2),0)</f>
        <v>0</v>
      </c>
      <c r="P151" s="33">
        <f>Leistungsdiagnostik!AG151</f>
        <v>1</v>
      </c>
      <c r="Q151" s="32">
        <f>IF(C151&lt;&gt;0,VLOOKUP(M151-J151,Eingabemaske!$B$9:$H$28,3),0)</f>
        <v>0</v>
      </c>
      <c r="R151" s="33">
        <f>'Mirwald-Methode'!E150</f>
        <v>1</v>
      </c>
      <c r="S151" s="32">
        <f>IF(C151&lt;&gt;0,VLOOKUP(M151-J151,Eingabemaske!$B$9:$H$28,4),0)</f>
        <v>0</v>
      </c>
      <c r="T151" s="33">
        <f>'Relative Age'!F150</f>
        <v>1</v>
      </c>
      <c r="U151" s="32">
        <f>IF(C151&lt;&gt;0,VLOOKUP(M151-J151,Eingabemaske!$B$9:$H$28,5),0)</f>
        <v>0</v>
      </c>
      <c r="V151" s="33">
        <f>Umfeld!P150</f>
        <v>1</v>
      </c>
      <c r="W151" s="32">
        <f>IF(C151&lt;&gt;0,VLOOKUP(M151-J151,Eingabemaske!$B$9:$G$28,6),0)</f>
        <v>0</v>
      </c>
      <c r="X151" s="32">
        <f t="shared" si="10"/>
        <v>0</v>
      </c>
      <c r="Y151" s="32">
        <f t="shared" si="8"/>
        <v>1</v>
      </c>
      <c r="Z151" s="36"/>
      <c r="AA151" s="17"/>
      <c r="AB151" s="17"/>
      <c r="AC151" s="5"/>
    </row>
    <row r="152" spans="1:29">
      <c r="A152" s="17">
        <v>148</v>
      </c>
      <c r="B152" s="17"/>
      <c r="C152" s="17"/>
      <c r="D152" s="17"/>
      <c r="E152" s="17"/>
      <c r="F152" s="17"/>
      <c r="G152" s="17"/>
      <c r="H152" s="17"/>
      <c r="I152" s="17"/>
      <c r="J152" s="17"/>
      <c r="K152" s="17"/>
      <c r="L152" s="17"/>
      <c r="M152" s="32">
        <f t="shared" ca="1" si="9"/>
        <v>2024</v>
      </c>
      <c r="N152" s="33">
        <f>Spielleistung!X152</f>
        <v>1</v>
      </c>
      <c r="O152" s="32">
        <f>IF(C152&lt;&gt;0,VLOOKUP(M152-J152,Eingabemaske!$B$9:$H$28,2),0)</f>
        <v>0</v>
      </c>
      <c r="P152" s="33">
        <f>Leistungsdiagnostik!AG152</f>
        <v>1</v>
      </c>
      <c r="Q152" s="32">
        <f>IF(C152&lt;&gt;0,VLOOKUP(M152-J152,Eingabemaske!$B$9:$H$28,3),0)</f>
        <v>0</v>
      </c>
      <c r="R152" s="33">
        <f>'Mirwald-Methode'!E151</f>
        <v>1</v>
      </c>
      <c r="S152" s="32">
        <f>IF(C152&lt;&gt;0,VLOOKUP(M152-J152,Eingabemaske!$B$9:$H$28,4),0)</f>
        <v>0</v>
      </c>
      <c r="T152" s="33">
        <f>'Relative Age'!F151</f>
        <v>1</v>
      </c>
      <c r="U152" s="32">
        <f>IF(C152&lt;&gt;0,VLOOKUP(M152-J152,Eingabemaske!$B$9:$H$28,5),0)</f>
        <v>0</v>
      </c>
      <c r="V152" s="33">
        <f>Umfeld!P151</f>
        <v>1</v>
      </c>
      <c r="W152" s="32">
        <f>IF(C152&lt;&gt;0,VLOOKUP(M152-J152,Eingabemaske!$B$9:$G$28,6),0)</f>
        <v>0</v>
      </c>
      <c r="X152" s="32">
        <f t="shared" si="10"/>
        <v>0</v>
      </c>
      <c r="Y152" s="32">
        <f t="shared" si="8"/>
        <v>1</v>
      </c>
      <c r="Z152" s="36"/>
      <c r="AA152" s="17"/>
      <c r="AB152" s="17"/>
      <c r="AC152" s="5"/>
    </row>
    <row r="153" spans="1:29">
      <c r="A153" s="17">
        <v>149</v>
      </c>
      <c r="B153" s="17"/>
      <c r="C153" s="17"/>
      <c r="D153" s="17"/>
      <c r="E153" s="17"/>
      <c r="F153" s="17"/>
      <c r="G153" s="17"/>
      <c r="H153" s="17"/>
      <c r="I153" s="17"/>
      <c r="J153" s="17"/>
      <c r="K153" s="17"/>
      <c r="L153" s="17"/>
      <c r="M153" s="32">
        <f t="shared" ca="1" si="9"/>
        <v>2024</v>
      </c>
      <c r="N153" s="33">
        <f>Spielleistung!X153</f>
        <v>1</v>
      </c>
      <c r="O153" s="32">
        <f>IF(C153&lt;&gt;0,VLOOKUP(M153-J153,Eingabemaske!$B$9:$H$28,2),0)</f>
        <v>0</v>
      </c>
      <c r="P153" s="33">
        <f>Leistungsdiagnostik!AG153</f>
        <v>1</v>
      </c>
      <c r="Q153" s="32">
        <f>IF(C153&lt;&gt;0,VLOOKUP(M153-J153,Eingabemaske!$B$9:$H$28,3),0)</f>
        <v>0</v>
      </c>
      <c r="R153" s="33">
        <f>'Mirwald-Methode'!E152</f>
        <v>1</v>
      </c>
      <c r="S153" s="32">
        <f>IF(C153&lt;&gt;0,VLOOKUP(M153-J153,Eingabemaske!$B$9:$H$28,4),0)</f>
        <v>0</v>
      </c>
      <c r="T153" s="33">
        <f>'Relative Age'!F152</f>
        <v>1</v>
      </c>
      <c r="U153" s="32">
        <f>IF(C153&lt;&gt;0,VLOOKUP(M153-J153,Eingabemaske!$B$9:$H$28,5),0)</f>
        <v>0</v>
      </c>
      <c r="V153" s="33">
        <f>Umfeld!P152</f>
        <v>1</v>
      </c>
      <c r="W153" s="32">
        <f>IF(C153&lt;&gt;0,VLOOKUP(M153-J153,Eingabemaske!$B$9:$G$28,6),0)</f>
        <v>0</v>
      </c>
      <c r="X153" s="32">
        <f t="shared" si="10"/>
        <v>0</v>
      </c>
      <c r="Y153" s="32">
        <f t="shared" si="8"/>
        <v>1</v>
      </c>
      <c r="Z153" s="36"/>
      <c r="AA153" s="17"/>
      <c r="AB153" s="17"/>
      <c r="AC153" s="5"/>
    </row>
    <row r="154" spans="1:29">
      <c r="A154" s="17">
        <v>150</v>
      </c>
      <c r="B154" s="17"/>
      <c r="C154" s="17"/>
      <c r="D154" s="17"/>
      <c r="E154" s="17"/>
      <c r="F154" s="17"/>
      <c r="G154" s="17"/>
      <c r="H154" s="17"/>
      <c r="I154" s="17"/>
      <c r="J154" s="17"/>
      <c r="K154" s="17"/>
      <c r="L154" s="17"/>
      <c r="M154" s="32">
        <f t="shared" ca="1" si="9"/>
        <v>2024</v>
      </c>
      <c r="N154" s="33">
        <f>Spielleistung!X154</f>
        <v>1</v>
      </c>
      <c r="O154" s="32">
        <f>IF(C154&lt;&gt;0,VLOOKUP(M154-J154,Eingabemaske!$B$9:$H$28,2),0)</f>
        <v>0</v>
      </c>
      <c r="P154" s="33">
        <f>Leistungsdiagnostik!AG154</f>
        <v>1</v>
      </c>
      <c r="Q154" s="32">
        <f>IF(C154&lt;&gt;0,VLOOKUP(M154-J154,Eingabemaske!$B$9:$H$28,3),0)</f>
        <v>0</v>
      </c>
      <c r="R154" s="33">
        <f>'Mirwald-Methode'!E153</f>
        <v>1</v>
      </c>
      <c r="S154" s="32">
        <f>IF(C154&lt;&gt;0,VLOOKUP(M154-J154,Eingabemaske!$B$9:$H$28,4),0)</f>
        <v>0</v>
      </c>
      <c r="T154" s="33">
        <f>'Relative Age'!F153</f>
        <v>1</v>
      </c>
      <c r="U154" s="32">
        <f>IF(C154&lt;&gt;0,VLOOKUP(M154-J154,Eingabemaske!$B$9:$H$28,5),0)</f>
        <v>0</v>
      </c>
      <c r="V154" s="33">
        <f>Umfeld!P153</f>
        <v>1</v>
      </c>
      <c r="W154" s="32">
        <f>IF(C154&lt;&gt;0,VLOOKUP(M154-J154,Eingabemaske!$B$9:$G$28,6),0)</f>
        <v>0</v>
      </c>
      <c r="X154" s="32">
        <f t="shared" si="10"/>
        <v>0</v>
      </c>
      <c r="Y154" s="32">
        <f t="shared" si="8"/>
        <v>1</v>
      </c>
      <c r="Z154" s="36"/>
      <c r="AA154" s="17"/>
      <c r="AB154" s="17"/>
      <c r="AC154" s="5"/>
    </row>
    <row r="155" spans="1:29">
      <c r="A155" s="17">
        <v>151</v>
      </c>
      <c r="B155" s="17"/>
      <c r="C155" s="17"/>
      <c r="D155" s="17"/>
      <c r="E155" s="17"/>
      <c r="F155" s="17"/>
      <c r="G155" s="17"/>
      <c r="H155" s="17"/>
      <c r="I155" s="17"/>
      <c r="J155" s="17"/>
      <c r="K155" s="17"/>
      <c r="L155" s="17"/>
      <c r="M155" s="32">
        <f t="shared" ca="1" si="9"/>
        <v>2024</v>
      </c>
      <c r="N155" s="33">
        <f>Spielleistung!X155</f>
        <v>1</v>
      </c>
      <c r="O155" s="32">
        <f>IF(C155&lt;&gt;0,VLOOKUP(M155-J155,Eingabemaske!$B$9:$H$28,2),0)</f>
        <v>0</v>
      </c>
      <c r="P155" s="33">
        <f>Leistungsdiagnostik!AG155</f>
        <v>1</v>
      </c>
      <c r="Q155" s="32">
        <f>IF(C155&lt;&gt;0,VLOOKUP(M155-J155,Eingabemaske!$B$9:$H$28,3),0)</f>
        <v>0</v>
      </c>
      <c r="R155" s="33">
        <f>'Mirwald-Methode'!E154</f>
        <v>1</v>
      </c>
      <c r="S155" s="32">
        <f>IF(C155&lt;&gt;0,VLOOKUP(M155-J155,Eingabemaske!$B$9:$H$28,4),0)</f>
        <v>0</v>
      </c>
      <c r="T155" s="33">
        <f>'Relative Age'!F154</f>
        <v>1</v>
      </c>
      <c r="U155" s="32">
        <f>IF(C155&lt;&gt;0,VLOOKUP(M155-J155,Eingabemaske!$B$9:$H$28,5),0)</f>
        <v>0</v>
      </c>
      <c r="V155" s="33">
        <f>Umfeld!P154</f>
        <v>1</v>
      </c>
      <c r="W155" s="32">
        <f>IF(C155&lt;&gt;0,VLOOKUP(M155-J155,Eingabemaske!$B$9:$G$28,6),0)</f>
        <v>0</v>
      </c>
      <c r="X155" s="32">
        <f t="shared" si="10"/>
        <v>0</v>
      </c>
      <c r="Y155" s="32">
        <f t="shared" si="8"/>
        <v>1</v>
      </c>
      <c r="Z155" s="36"/>
      <c r="AA155" s="17"/>
      <c r="AB155" s="17"/>
      <c r="AC155" s="5"/>
    </row>
    <row r="156" spans="1:29">
      <c r="A156" s="17">
        <v>152</v>
      </c>
      <c r="B156" s="17"/>
      <c r="C156" s="17"/>
      <c r="D156" s="17"/>
      <c r="E156" s="17"/>
      <c r="F156" s="17"/>
      <c r="G156" s="17"/>
      <c r="H156" s="17"/>
      <c r="I156" s="17"/>
      <c r="J156" s="17"/>
      <c r="K156" s="17"/>
      <c r="L156" s="17"/>
      <c r="M156" s="32">
        <f t="shared" ca="1" si="9"/>
        <v>2024</v>
      </c>
      <c r="N156" s="33">
        <f>Spielleistung!X156</f>
        <v>1</v>
      </c>
      <c r="O156" s="32">
        <f>IF(C156&lt;&gt;0,VLOOKUP(M156-J156,Eingabemaske!$B$9:$H$28,2),0)</f>
        <v>0</v>
      </c>
      <c r="P156" s="33">
        <f>Leistungsdiagnostik!AG156</f>
        <v>1</v>
      </c>
      <c r="Q156" s="32">
        <f>IF(C156&lt;&gt;0,VLOOKUP(M156-J156,Eingabemaske!$B$9:$H$28,3),0)</f>
        <v>0</v>
      </c>
      <c r="R156" s="33">
        <f>'Mirwald-Methode'!E155</f>
        <v>1</v>
      </c>
      <c r="S156" s="32">
        <f>IF(C156&lt;&gt;0,VLOOKUP(M156-J156,Eingabemaske!$B$9:$H$28,4),0)</f>
        <v>0</v>
      </c>
      <c r="T156" s="33">
        <f>'Relative Age'!F155</f>
        <v>1</v>
      </c>
      <c r="U156" s="32">
        <f>IF(C156&lt;&gt;0,VLOOKUP(M156-J156,Eingabemaske!$B$9:$H$28,5),0)</f>
        <v>0</v>
      </c>
      <c r="V156" s="33">
        <f>Umfeld!P155</f>
        <v>1</v>
      </c>
      <c r="W156" s="32">
        <f>IF(C156&lt;&gt;0,VLOOKUP(M156-J156,Eingabemaske!$B$9:$G$28,6),0)</f>
        <v>0</v>
      </c>
      <c r="X156" s="32">
        <f t="shared" si="10"/>
        <v>0</v>
      </c>
      <c r="Y156" s="32">
        <f t="shared" si="8"/>
        <v>1</v>
      </c>
      <c r="Z156" s="36"/>
      <c r="AA156" s="17"/>
      <c r="AB156" s="17"/>
    </row>
    <row r="157" spans="1:29">
      <c r="A157" s="17">
        <v>153</v>
      </c>
      <c r="B157" s="17"/>
      <c r="C157" s="17"/>
      <c r="D157" s="17"/>
      <c r="E157" s="17"/>
      <c r="F157" s="17"/>
      <c r="G157" s="17"/>
      <c r="H157" s="17"/>
      <c r="I157" s="17"/>
      <c r="J157" s="17"/>
      <c r="K157" s="17"/>
      <c r="L157" s="17"/>
      <c r="M157" s="32">
        <f t="shared" ca="1" si="9"/>
        <v>2024</v>
      </c>
      <c r="N157" s="33">
        <f>Spielleistung!X157</f>
        <v>1</v>
      </c>
      <c r="O157" s="32">
        <f>IF(C157&lt;&gt;0,VLOOKUP(M157-J157,Eingabemaske!$B$9:$H$28,2),0)</f>
        <v>0</v>
      </c>
      <c r="P157" s="33">
        <f>Leistungsdiagnostik!AG157</f>
        <v>1</v>
      </c>
      <c r="Q157" s="32">
        <f>IF(C157&lt;&gt;0,VLOOKUP(M157-J157,Eingabemaske!$B$9:$H$28,3),0)</f>
        <v>0</v>
      </c>
      <c r="R157" s="33">
        <f>'Mirwald-Methode'!E156</f>
        <v>1</v>
      </c>
      <c r="S157" s="32">
        <f>IF(C157&lt;&gt;0,VLOOKUP(M157-J157,Eingabemaske!$B$9:$H$28,4),0)</f>
        <v>0</v>
      </c>
      <c r="T157" s="33">
        <f>'Relative Age'!F156</f>
        <v>1</v>
      </c>
      <c r="U157" s="32">
        <f>IF(C157&lt;&gt;0,VLOOKUP(M157-J157,Eingabemaske!$B$9:$H$28,5),0)</f>
        <v>0</v>
      </c>
      <c r="V157" s="33">
        <f>Umfeld!P156</f>
        <v>1</v>
      </c>
      <c r="W157" s="32">
        <f>IF(C157&lt;&gt;0,VLOOKUP(M157-J157,Eingabemaske!$B$9:$G$28,6),0)</f>
        <v>0</v>
      </c>
      <c r="X157" s="32">
        <f t="shared" si="10"/>
        <v>0</v>
      </c>
      <c r="Y157" s="32">
        <f t="shared" si="8"/>
        <v>1</v>
      </c>
      <c r="Z157" s="36"/>
      <c r="AA157" s="17"/>
      <c r="AB157" s="17"/>
    </row>
    <row r="158" spans="1:29">
      <c r="A158" s="17">
        <v>154</v>
      </c>
      <c r="B158" s="17"/>
      <c r="C158" s="17"/>
      <c r="D158" s="17"/>
      <c r="E158" s="17"/>
      <c r="F158" s="17"/>
      <c r="G158" s="17"/>
      <c r="H158" s="17"/>
      <c r="I158" s="17"/>
      <c r="J158" s="17"/>
      <c r="K158" s="17"/>
      <c r="L158" s="17"/>
      <c r="M158" s="32">
        <f t="shared" ca="1" si="9"/>
        <v>2024</v>
      </c>
      <c r="N158" s="33">
        <f>Spielleistung!X158</f>
        <v>1</v>
      </c>
      <c r="O158" s="32">
        <f>IF(C158&lt;&gt;0,VLOOKUP(M158-J158,Eingabemaske!$B$9:$H$28,2),0)</f>
        <v>0</v>
      </c>
      <c r="P158" s="33">
        <f>Leistungsdiagnostik!AG158</f>
        <v>1</v>
      </c>
      <c r="Q158" s="32">
        <f>IF(C158&lt;&gt;0,VLOOKUP(M158-J158,Eingabemaske!$B$9:$H$28,3),0)</f>
        <v>0</v>
      </c>
      <c r="R158" s="33">
        <f>'Mirwald-Methode'!E157</f>
        <v>1</v>
      </c>
      <c r="S158" s="32">
        <f>IF(C158&lt;&gt;0,VLOOKUP(M158-J158,Eingabemaske!$B$9:$H$28,4),0)</f>
        <v>0</v>
      </c>
      <c r="T158" s="33">
        <f>'Relative Age'!F157</f>
        <v>1</v>
      </c>
      <c r="U158" s="32">
        <f>IF(C158&lt;&gt;0,VLOOKUP(M158-J158,Eingabemaske!$B$9:$H$28,5),0)</f>
        <v>0</v>
      </c>
      <c r="V158" s="33">
        <f>Umfeld!P157</f>
        <v>1</v>
      </c>
      <c r="W158" s="32">
        <f>IF(C158&lt;&gt;0,VLOOKUP(M158-J158,Eingabemaske!$B$9:$G$28,6),0)</f>
        <v>0</v>
      </c>
      <c r="X158" s="32">
        <f t="shared" si="10"/>
        <v>0</v>
      </c>
      <c r="Y158" s="32">
        <f t="shared" si="8"/>
        <v>1</v>
      </c>
      <c r="Z158" s="36"/>
      <c r="AA158" s="17"/>
      <c r="AB158" s="17"/>
    </row>
    <row r="159" spans="1:29">
      <c r="A159" s="17">
        <v>155</v>
      </c>
      <c r="B159" s="17"/>
      <c r="C159" s="17"/>
      <c r="D159" s="17"/>
      <c r="E159" s="17"/>
      <c r="F159" s="17"/>
      <c r="G159" s="17"/>
      <c r="H159" s="17"/>
      <c r="I159" s="17"/>
      <c r="J159" s="17"/>
      <c r="K159" s="17"/>
      <c r="L159" s="17"/>
      <c r="M159" s="32">
        <f t="shared" ca="1" si="9"/>
        <v>2024</v>
      </c>
      <c r="N159" s="33">
        <f>Spielleistung!X159</f>
        <v>1</v>
      </c>
      <c r="O159" s="32">
        <f>IF(C159&lt;&gt;0,VLOOKUP(M159-J159,Eingabemaske!$B$9:$H$28,2),0)</f>
        <v>0</v>
      </c>
      <c r="P159" s="33">
        <f>Leistungsdiagnostik!AG159</f>
        <v>1</v>
      </c>
      <c r="Q159" s="32">
        <f>IF(C159&lt;&gt;0,VLOOKUP(M159-J159,Eingabemaske!$B$9:$H$28,3),0)</f>
        <v>0</v>
      </c>
      <c r="R159" s="33">
        <f>'Mirwald-Methode'!E158</f>
        <v>1</v>
      </c>
      <c r="S159" s="32">
        <f>IF(C159&lt;&gt;0,VLOOKUP(M159-J159,Eingabemaske!$B$9:$H$28,4),0)</f>
        <v>0</v>
      </c>
      <c r="T159" s="33">
        <f>'Relative Age'!F158</f>
        <v>1</v>
      </c>
      <c r="U159" s="32">
        <f>IF(C159&lt;&gt;0,VLOOKUP(M159-J159,Eingabemaske!$B$9:$H$28,5),0)</f>
        <v>0</v>
      </c>
      <c r="V159" s="33">
        <f>Umfeld!P158</f>
        <v>1</v>
      </c>
      <c r="W159" s="32">
        <f>IF(C159&lt;&gt;0,VLOOKUP(M159-J159,Eingabemaske!$B$9:$G$28,6),0)</f>
        <v>0</v>
      </c>
      <c r="X159" s="32">
        <f t="shared" si="10"/>
        <v>0</v>
      </c>
      <c r="Y159" s="32">
        <f t="shared" si="8"/>
        <v>1</v>
      </c>
      <c r="Z159" s="36"/>
      <c r="AA159" s="17"/>
      <c r="AB159" s="17"/>
    </row>
    <row r="160" spans="1:29">
      <c r="A160" s="17">
        <v>156</v>
      </c>
      <c r="B160" s="17"/>
      <c r="C160" s="17"/>
      <c r="D160" s="17"/>
      <c r="E160" s="17"/>
      <c r="F160" s="17"/>
      <c r="G160" s="17"/>
      <c r="H160" s="17"/>
      <c r="I160" s="17"/>
      <c r="J160" s="17"/>
      <c r="K160" s="17"/>
      <c r="L160" s="17"/>
      <c r="M160" s="32">
        <f t="shared" ca="1" si="9"/>
        <v>2024</v>
      </c>
      <c r="N160" s="33">
        <f>Spielleistung!X160</f>
        <v>1</v>
      </c>
      <c r="O160" s="32">
        <f>IF(C160&lt;&gt;0,VLOOKUP(M160-J160,Eingabemaske!$B$9:$H$28,2),0)</f>
        <v>0</v>
      </c>
      <c r="P160" s="33">
        <f>Leistungsdiagnostik!AG160</f>
        <v>1</v>
      </c>
      <c r="Q160" s="32">
        <f>IF(C160&lt;&gt;0,VLOOKUP(M160-J160,Eingabemaske!$B$9:$H$28,3),0)</f>
        <v>0</v>
      </c>
      <c r="R160" s="33">
        <f>'Mirwald-Methode'!E159</f>
        <v>1</v>
      </c>
      <c r="S160" s="32">
        <f>IF(C160&lt;&gt;0,VLOOKUP(M160-J160,Eingabemaske!$B$9:$H$28,4),0)</f>
        <v>0</v>
      </c>
      <c r="T160" s="33">
        <f>'Relative Age'!F159</f>
        <v>1</v>
      </c>
      <c r="U160" s="32">
        <f>IF(C160&lt;&gt;0,VLOOKUP(M160-J160,Eingabemaske!$B$9:$H$28,5),0)</f>
        <v>0</v>
      </c>
      <c r="V160" s="33">
        <f>Umfeld!P159</f>
        <v>1</v>
      </c>
      <c r="W160" s="32">
        <f>IF(C160&lt;&gt;0,VLOOKUP(M160-J160,Eingabemaske!$B$9:$G$28,6),0)</f>
        <v>0</v>
      </c>
      <c r="X160" s="32">
        <f t="shared" si="10"/>
        <v>0</v>
      </c>
      <c r="Y160" s="32">
        <f t="shared" si="8"/>
        <v>1</v>
      </c>
      <c r="Z160" s="36"/>
      <c r="AA160" s="17"/>
      <c r="AB160" s="17"/>
    </row>
    <row r="161" spans="1:28">
      <c r="A161" s="17">
        <v>157</v>
      </c>
      <c r="B161" s="17"/>
      <c r="C161" s="17"/>
      <c r="D161" s="17"/>
      <c r="E161" s="17"/>
      <c r="F161" s="17"/>
      <c r="G161" s="17"/>
      <c r="H161" s="17"/>
      <c r="I161" s="17"/>
      <c r="J161" s="17"/>
      <c r="K161" s="17"/>
      <c r="L161" s="17"/>
      <c r="M161" s="32">
        <f t="shared" ca="1" si="9"/>
        <v>2024</v>
      </c>
      <c r="N161" s="33">
        <f>Spielleistung!X161</f>
        <v>1</v>
      </c>
      <c r="O161" s="32">
        <f>IF(C161&lt;&gt;0,VLOOKUP(M161-J161,Eingabemaske!$B$9:$H$28,2),0)</f>
        <v>0</v>
      </c>
      <c r="P161" s="33">
        <f>Leistungsdiagnostik!AG161</f>
        <v>1</v>
      </c>
      <c r="Q161" s="32">
        <f>IF(C161&lt;&gt;0,VLOOKUP(M161-J161,Eingabemaske!$B$9:$H$28,3),0)</f>
        <v>0</v>
      </c>
      <c r="R161" s="33">
        <f>'Mirwald-Methode'!E160</f>
        <v>1</v>
      </c>
      <c r="S161" s="32">
        <f>IF(C161&lt;&gt;0,VLOOKUP(M161-J161,Eingabemaske!$B$9:$H$28,4),0)</f>
        <v>0</v>
      </c>
      <c r="T161" s="33">
        <f>'Relative Age'!F160</f>
        <v>1</v>
      </c>
      <c r="U161" s="32">
        <f>IF(C161&lt;&gt;0,VLOOKUP(M161-J161,Eingabemaske!$B$9:$H$28,5),0)</f>
        <v>0</v>
      </c>
      <c r="V161" s="33">
        <f>Umfeld!P160</f>
        <v>1</v>
      </c>
      <c r="W161" s="32">
        <f>IF(C161&lt;&gt;0,VLOOKUP(M161-J161,Eingabemaske!$B$9:$G$28,6),0)</f>
        <v>0</v>
      </c>
      <c r="X161" s="32">
        <f t="shared" si="10"/>
        <v>0</v>
      </c>
      <c r="Y161" s="32">
        <f t="shared" si="8"/>
        <v>1</v>
      </c>
      <c r="Z161" s="36"/>
      <c r="AA161" s="17"/>
      <c r="AB161" s="17"/>
    </row>
    <row r="162" spans="1:28">
      <c r="A162" s="17">
        <v>158</v>
      </c>
      <c r="B162" s="17"/>
      <c r="C162" s="17"/>
      <c r="D162" s="17"/>
      <c r="E162" s="17"/>
      <c r="F162" s="17"/>
      <c r="G162" s="17"/>
      <c r="H162" s="17"/>
      <c r="I162" s="17"/>
      <c r="J162" s="17"/>
      <c r="K162" s="17"/>
      <c r="L162" s="17"/>
      <c r="M162" s="32">
        <f t="shared" ca="1" si="9"/>
        <v>2024</v>
      </c>
      <c r="N162" s="33">
        <f>Spielleistung!X162</f>
        <v>1</v>
      </c>
      <c r="O162" s="32">
        <f>IF(C162&lt;&gt;0,VLOOKUP(M162-J162,Eingabemaske!$B$9:$H$28,2),0)</f>
        <v>0</v>
      </c>
      <c r="P162" s="33">
        <f>Leistungsdiagnostik!AG162</f>
        <v>1</v>
      </c>
      <c r="Q162" s="32">
        <f>IF(C162&lt;&gt;0,VLOOKUP(M162-J162,Eingabemaske!$B$9:$H$28,3),0)</f>
        <v>0</v>
      </c>
      <c r="R162" s="33">
        <f>'Mirwald-Methode'!E161</f>
        <v>1</v>
      </c>
      <c r="S162" s="32">
        <f>IF(C162&lt;&gt;0,VLOOKUP(M162-J162,Eingabemaske!$B$9:$H$28,4),0)</f>
        <v>0</v>
      </c>
      <c r="T162" s="33">
        <f>'Relative Age'!F161</f>
        <v>1</v>
      </c>
      <c r="U162" s="32">
        <f>IF(C162&lt;&gt;0,VLOOKUP(M162-J162,Eingabemaske!$B$9:$H$28,5),0)</f>
        <v>0</v>
      </c>
      <c r="V162" s="33">
        <f>Umfeld!P161</f>
        <v>1</v>
      </c>
      <c r="W162" s="32">
        <f>IF(C162&lt;&gt;0,VLOOKUP(M162-J162,Eingabemaske!$B$9:$G$28,6),0)</f>
        <v>0</v>
      </c>
      <c r="X162" s="32">
        <f t="shared" si="10"/>
        <v>0</v>
      </c>
      <c r="Y162" s="32">
        <f t="shared" si="8"/>
        <v>1</v>
      </c>
      <c r="Z162" s="36"/>
      <c r="AA162" s="17"/>
      <c r="AB162" s="17"/>
    </row>
    <row r="163" spans="1:28">
      <c r="A163" s="17">
        <v>159</v>
      </c>
      <c r="B163" s="17"/>
      <c r="C163" s="17"/>
      <c r="D163" s="17"/>
      <c r="E163" s="17"/>
      <c r="F163" s="17"/>
      <c r="G163" s="17"/>
      <c r="H163" s="17"/>
      <c r="I163" s="17"/>
      <c r="J163" s="17"/>
      <c r="K163" s="17"/>
      <c r="L163" s="17"/>
      <c r="M163" s="32">
        <f t="shared" ca="1" si="9"/>
        <v>2024</v>
      </c>
      <c r="N163" s="33">
        <f>Spielleistung!X163</f>
        <v>1</v>
      </c>
      <c r="O163" s="32">
        <f>IF(C163&lt;&gt;0,VLOOKUP(M163-J163,Eingabemaske!$B$9:$H$28,2),0)</f>
        <v>0</v>
      </c>
      <c r="P163" s="33">
        <f>Leistungsdiagnostik!AG163</f>
        <v>1</v>
      </c>
      <c r="Q163" s="32">
        <f>IF(C163&lt;&gt;0,VLOOKUP(M163-J163,Eingabemaske!$B$9:$H$28,3),0)</f>
        <v>0</v>
      </c>
      <c r="R163" s="33">
        <f>'Mirwald-Methode'!E162</f>
        <v>1</v>
      </c>
      <c r="S163" s="32">
        <f>IF(C163&lt;&gt;0,VLOOKUP(M163-J163,Eingabemaske!$B$9:$H$28,4),0)</f>
        <v>0</v>
      </c>
      <c r="T163" s="33">
        <f>'Relative Age'!F162</f>
        <v>1</v>
      </c>
      <c r="U163" s="32">
        <f>IF(C163&lt;&gt;0,VLOOKUP(M163-J163,Eingabemaske!$B$9:$H$28,5),0)</f>
        <v>0</v>
      </c>
      <c r="V163" s="33">
        <f>Umfeld!P162</f>
        <v>1</v>
      </c>
      <c r="W163" s="32">
        <f>IF(C163&lt;&gt;0,VLOOKUP(M163-J163,Eingabemaske!$B$9:$G$28,6),0)</f>
        <v>0</v>
      </c>
      <c r="X163" s="32">
        <f t="shared" si="10"/>
        <v>0</v>
      </c>
      <c r="Y163" s="32">
        <f t="shared" si="8"/>
        <v>1</v>
      </c>
      <c r="Z163" s="36"/>
      <c r="AA163" s="17"/>
      <c r="AB163" s="17"/>
    </row>
    <row r="164" spans="1:28">
      <c r="A164" s="17">
        <v>160</v>
      </c>
      <c r="B164" s="17"/>
      <c r="C164" s="17"/>
      <c r="D164" s="17"/>
      <c r="E164" s="17"/>
      <c r="F164" s="17"/>
      <c r="G164" s="17"/>
      <c r="H164" s="17"/>
      <c r="I164" s="17"/>
      <c r="J164" s="17"/>
      <c r="K164" s="17"/>
      <c r="L164" s="17"/>
      <c r="M164" s="32">
        <f t="shared" ca="1" si="9"/>
        <v>2024</v>
      </c>
      <c r="N164" s="33">
        <f>Spielleistung!X164</f>
        <v>1</v>
      </c>
      <c r="O164" s="32">
        <f>IF(C164&lt;&gt;0,VLOOKUP(M164-J164,Eingabemaske!$B$9:$H$28,2),0)</f>
        <v>0</v>
      </c>
      <c r="P164" s="33">
        <f>Leistungsdiagnostik!AG164</f>
        <v>1</v>
      </c>
      <c r="Q164" s="32">
        <f>IF(C164&lt;&gt;0,VLOOKUP(M164-J164,Eingabemaske!$B$9:$H$28,3),0)</f>
        <v>0</v>
      </c>
      <c r="R164" s="33">
        <f>'Mirwald-Methode'!E163</f>
        <v>1</v>
      </c>
      <c r="S164" s="32">
        <f>IF(C164&lt;&gt;0,VLOOKUP(M164-J164,Eingabemaske!$B$9:$H$28,4),0)</f>
        <v>0</v>
      </c>
      <c r="T164" s="33">
        <f>'Relative Age'!F163</f>
        <v>1</v>
      </c>
      <c r="U164" s="32">
        <f>IF(C164&lt;&gt;0,VLOOKUP(M164-J164,Eingabemaske!$B$9:$H$28,5),0)</f>
        <v>0</v>
      </c>
      <c r="V164" s="33">
        <f>Umfeld!P163</f>
        <v>1</v>
      </c>
      <c r="W164" s="32">
        <f>IF(C164&lt;&gt;0,VLOOKUP(M164-J164,Eingabemaske!$B$9:$G$28,6),0)</f>
        <v>0</v>
      </c>
      <c r="X164" s="32">
        <f t="shared" si="10"/>
        <v>0</v>
      </c>
      <c r="Y164" s="32">
        <f t="shared" si="8"/>
        <v>1</v>
      </c>
      <c r="Z164" s="36"/>
      <c r="AA164" s="17"/>
      <c r="AB164" s="17"/>
    </row>
    <row r="165" spans="1:28">
      <c r="A165" s="17">
        <v>161</v>
      </c>
      <c r="B165" s="17"/>
      <c r="C165" s="17"/>
      <c r="D165" s="17"/>
      <c r="E165" s="17"/>
      <c r="F165" s="17"/>
      <c r="G165" s="17"/>
      <c r="H165" s="17"/>
      <c r="I165" s="17"/>
      <c r="J165" s="17"/>
      <c r="K165" s="17"/>
      <c r="L165" s="17"/>
      <c r="M165" s="32">
        <f t="shared" ca="1" si="9"/>
        <v>2024</v>
      </c>
      <c r="N165" s="33">
        <f>Spielleistung!X165</f>
        <v>1</v>
      </c>
      <c r="O165" s="32">
        <f>IF(C165&lt;&gt;0,VLOOKUP(M165-J165,Eingabemaske!$B$9:$H$28,2),0)</f>
        <v>0</v>
      </c>
      <c r="P165" s="33">
        <f>Leistungsdiagnostik!AG165</f>
        <v>1</v>
      </c>
      <c r="Q165" s="32">
        <f>IF(C165&lt;&gt;0,VLOOKUP(M165-J165,Eingabemaske!$B$9:$H$28,3),0)</f>
        <v>0</v>
      </c>
      <c r="R165" s="33">
        <f>'Mirwald-Methode'!E164</f>
        <v>1</v>
      </c>
      <c r="S165" s="32">
        <f>IF(C165&lt;&gt;0,VLOOKUP(M165-J165,Eingabemaske!$B$9:$H$28,4),0)</f>
        <v>0</v>
      </c>
      <c r="T165" s="33">
        <f>'Relative Age'!F164</f>
        <v>1</v>
      </c>
      <c r="U165" s="32">
        <f>IF(C165&lt;&gt;0,VLOOKUP(M165-J165,Eingabemaske!$B$9:$H$28,5),0)</f>
        <v>0</v>
      </c>
      <c r="V165" s="33">
        <f>Umfeld!P164</f>
        <v>1</v>
      </c>
      <c r="W165" s="32">
        <f>IF(C165&lt;&gt;0,VLOOKUP(M165-J165,Eingabemaske!$B$9:$G$28,6),0)</f>
        <v>0</v>
      </c>
      <c r="X165" s="32">
        <f t="shared" si="10"/>
        <v>0</v>
      </c>
      <c r="Y165" s="32">
        <f t="shared" ref="Y165:Y171" si="11">RANK(X165,$X$5:$X$171)</f>
        <v>1</v>
      </c>
      <c r="Z165" s="36"/>
      <c r="AA165" s="17"/>
      <c r="AB165" s="17"/>
    </row>
    <row r="166" spans="1:28">
      <c r="A166" s="17">
        <v>162</v>
      </c>
      <c r="B166" s="17"/>
      <c r="C166" s="17"/>
      <c r="D166" s="17"/>
      <c r="E166" s="17"/>
      <c r="F166" s="17"/>
      <c r="G166" s="17"/>
      <c r="H166" s="17"/>
      <c r="I166" s="17"/>
      <c r="J166" s="17"/>
      <c r="K166" s="17"/>
      <c r="L166" s="17"/>
      <c r="M166" s="32">
        <f t="shared" ca="1" si="9"/>
        <v>2024</v>
      </c>
      <c r="N166" s="33">
        <f>Spielleistung!X166</f>
        <v>1</v>
      </c>
      <c r="O166" s="32">
        <f>IF(C166&lt;&gt;0,VLOOKUP(M166-J166,Eingabemaske!$B$9:$H$28,2),0)</f>
        <v>0</v>
      </c>
      <c r="P166" s="33">
        <f>Leistungsdiagnostik!AG166</f>
        <v>1</v>
      </c>
      <c r="Q166" s="32">
        <f>IF(C166&lt;&gt;0,VLOOKUP(M166-J166,Eingabemaske!$B$9:$H$28,3),0)</f>
        <v>0</v>
      </c>
      <c r="R166" s="33">
        <f>'Mirwald-Methode'!E165</f>
        <v>1</v>
      </c>
      <c r="S166" s="32">
        <f>IF(C166&lt;&gt;0,VLOOKUP(M166-J166,Eingabemaske!$B$9:$H$28,4),0)</f>
        <v>0</v>
      </c>
      <c r="T166" s="33">
        <f>'Relative Age'!F165</f>
        <v>1</v>
      </c>
      <c r="U166" s="32">
        <f>IF(C166&lt;&gt;0,VLOOKUP(M166-J166,Eingabemaske!$B$9:$H$28,5),0)</f>
        <v>0</v>
      </c>
      <c r="V166" s="33">
        <f>Umfeld!P165</f>
        <v>1</v>
      </c>
      <c r="W166" s="32">
        <f>IF(C166&lt;&gt;0,VLOOKUP(M166-J166,Eingabemaske!$B$9:$G$28,6),0)</f>
        <v>0</v>
      </c>
      <c r="X166" s="32">
        <f t="shared" si="10"/>
        <v>0</v>
      </c>
      <c r="Y166" s="32">
        <f t="shared" si="11"/>
        <v>1</v>
      </c>
      <c r="Z166" s="36"/>
      <c r="AA166" s="17"/>
      <c r="AB166" s="17"/>
    </row>
    <row r="167" spans="1:28">
      <c r="A167" s="17">
        <v>163</v>
      </c>
      <c r="B167" s="17"/>
      <c r="C167" s="17"/>
      <c r="D167" s="17"/>
      <c r="E167" s="17"/>
      <c r="F167" s="17"/>
      <c r="G167" s="17"/>
      <c r="H167" s="17"/>
      <c r="I167" s="17"/>
      <c r="J167" s="17"/>
      <c r="K167" s="17"/>
      <c r="L167" s="17"/>
      <c r="M167" s="32">
        <f t="shared" ca="1" si="9"/>
        <v>2024</v>
      </c>
      <c r="N167" s="33">
        <f>Spielleistung!X167</f>
        <v>1</v>
      </c>
      <c r="O167" s="32">
        <f>IF(C167&lt;&gt;0,VLOOKUP(M167-J167,Eingabemaske!$B$9:$H$28,2),0)</f>
        <v>0</v>
      </c>
      <c r="P167" s="33">
        <f>Leistungsdiagnostik!AG167</f>
        <v>1</v>
      </c>
      <c r="Q167" s="32">
        <f>IF(C167&lt;&gt;0,VLOOKUP(M167-J167,Eingabemaske!$B$9:$H$28,3),0)</f>
        <v>0</v>
      </c>
      <c r="R167" s="33">
        <f>'Mirwald-Methode'!E166</f>
        <v>1</v>
      </c>
      <c r="S167" s="32">
        <f>IF(C167&lt;&gt;0,VLOOKUP(M167-J167,Eingabemaske!$B$9:$H$28,4),0)</f>
        <v>0</v>
      </c>
      <c r="T167" s="33">
        <f>'Relative Age'!F166</f>
        <v>1</v>
      </c>
      <c r="U167" s="32">
        <f>IF(C167&lt;&gt;0,VLOOKUP(M167-J167,Eingabemaske!$B$9:$H$28,5),0)</f>
        <v>0</v>
      </c>
      <c r="V167" s="33">
        <f>Umfeld!P166</f>
        <v>1</v>
      </c>
      <c r="W167" s="32">
        <f>IF(C167&lt;&gt;0,VLOOKUP(M167-J167,Eingabemaske!$B$9:$G$28,6),0)</f>
        <v>0</v>
      </c>
      <c r="X167" s="32">
        <f t="shared" si="10"/>
        <v>0</v>
      </c>
      <c r="Y167" s="32">
        <f t="shared" si="11"/>
        <v>1</v>
      </c>
      <c r="Z167" s="36"/>
      <c r="AA167" s="17"/>
      <c r="AB167" s="17"/>
    </row>
    <row r="168" spans="1:28">
      <c r="A168" s="17">
        <v>164</v>
      </c>
      <c r="B168" s="17"/>
      <c r="C168" s="17"/>
      <c r="D168" s="17"/>
      <c r="E168" s="17"/>
      <c r="F168" s="17"/>
      <c r="G168" s="17"/>
      <c r="H168" s="17"/>
      <c r="I168" s="17"/>
      <c r="J168" s="17"/>
      <c r="K168" s="17"/>
      <c r="L168" s="17"/>
      <c r="M168" s="32">
        <f t="shared" ca="1" si="9"/>
        <v>2024</v>
      </c>
      <c r="N168" s="33">
        <f>Spielleistung!X168</f>
        <v>1</v>
      </c>
      <c r="O168" s="32">
        <f>IF(C168&lt;&gt;0,VLOOKUP(M168-J168,Eingabemaske!$B$9:$H$28,2),0)</f>
        <v>0</v>
      </c>
      <c r="P168" s="33">
        <f>Leistungsdiagnostik!AG168</f>
        <v>1</v>
      </c>
      <c r="Q168" s="32">
        <f>IF(C168&lt;&gt;0,VLOOKUP(M168-J168,Eingabemaske!$B$9:$H$28,3),0)</f>
        <v>0</v>
      </c>
      <c r="R168" s="33">
        <f>'Mirwald-Methode'!E167</f>
        <v>1</v>
      </c>
      <c r="S168" s="32">
        <f>IF(C168&lt;&gt;0,VLOOKUP(M168-J168,Eingabemaske!$B$9:$H$28,4),0)</f>
        <v>0</v>
      </c>
      <c r="T168" s="33">
        <f>'Relative Age'!F167</f>
        <v>1</v>
      </c>
      <c r="U168" s="32">
        <f>IF(C168&lt;&gt;0,VLOOKUP(M168-J168,Eingabemaske!$B$9:$H$28,5),0)</f>
        <v>0</v>
      </c>
      <c r="V168" s="33">
        <f>Umfeld!P167</f>
        <v>1</v>
      </c>
      <c r="W168" s="32">
        <f>IF(C168&lt;&gt;0,VLOOKUP(M168-J168,Eingabemaske!$B$9:$G$28,6),0)</f>
        <v>0</v>
      </c>
      <c r="X168" s="32">
        <f t="shared" si="10"/>
        <v>0</v>
      </c>
      <c r="Y168" s="32">
        <f t="shared" si="11"/>
        <v>1</v>
      </c>
      <c r="Z168" s="36"/>
      <c r="AA168" s="17"/>
      <c r="AB168" s="17"/>
    </row>
    <row r="169" spans="1:28">
      <c r="A169" s="17">
        <v>165</v>
      </c>
      <c r="B169" s="17"/>
      <c r="C169" s="17"/>
      <c r="D169" s="17"/>
      <c r="E169" s="17"/>
      <c r="F169" s="17"/>
      <c r="G169" s="17"/>
      <c r="H169" s="17"/>
      <c r="I169" s="17"/>
      <c r="J169" s="17"/>
      <c r="K169" s="17"/>
      <c r="L169" s="17"/>
      <c r="M169" s="32">
        <f t="shared" ca="1" si="9"/>
        <v>2024</v>
      </c>
      <c r="N169" s="33">
        <f>Spielleistung!X169</f>
        <v>1</v>
      </c>
      <c r="O169" s="32">
        <f>IF(C169&lt;&gt;0,VLOOKUP(M169-J169,Eingabemaske!$B$9:$H$28,2),0)</f>
        <v>0</v>
      </c>
      <c r="P169" s="33">
        <f>Leistungsdiagnostik!AG169</f>
        <v>1</v>
      </c>
      <c r="Q169" s="32">
        <f>IF(C169&lt;&gt;0,VLOOKUP(M169-J169,Eingabemaske!$B$9:$H$28,3),0)</f>
        <v>0</v>
      </c>
      <c r="R169" s="33">
        <f>'Mirwald-Methode'!E168</f>
        <v>1</v>
      </c>
      <c r="S169" s="32">
        <f>IF(C169&lt;&gt;0,VLOOKUP(M169-J169,Eingabemaske!$B$9:$H$28,4),0)</f>
        <v>0</v>
      </c>
      <c r="T169" s="33">
        <f>'Relative Age'!F168</f>
        <v>1</v>
      </c>
      <c r="U169" s="32">
        <f>IF(C169&lt;&gt;0,VLOOKUP(M169-J169,Eingabemaske!$B$9:$H$28,5),0)</f>
        <v>0</v>
      </c>
      <c r="V169" s="33">
        <f>Umfeld!P168</f>
        <v>1</v>
      </c>
      <c r="W169" s="32">
        <f>IF(C169&lt;&gt;0,VLOOKUP(M169-J169,Eingabemaske!$B$9:$G$28,6),0)</f>
        <v>0</v>
      </c>
      <c r="X169" s="32">
        <f t="shared" si="10"/>
        <v>0</v>
      </c>
      <c r="Y169" s="32">
        <f t="shared" si="11"/>
        <v>1</v>
      </c>
      <c r="Z169" s="36"/>
      <c r="AA169" s="17"/>
      <c r="AB169" s="17"/>
    </row>
    <row r="170" spans="1:28">
      <c r="A170" s="17">
        <v>166</v>
      </c>
      <c r="B170" s="17"/>
      <c r="C170" s="17"/>
      <c r="D170" s="17"/>
      <c r="E170" s="17"/>
      <c r="F170" s="17"/>
      <c r="G170" s="17"/>
      <c r="H170" s="17"/>
      <c r="I170" s="17"/>
      <c r="J170" s="17"/>
      <c r="K170" s="17"/>
      <c r="L170" s="17"/>
      <c r="M170" s="32">
        <f t="shared" ca="1" si="9"/>
        <v>2024</v>
      </c>
      <c r="N170" s="33">
        <f>Spielleistung!X170</f>
        <v>1</v>
      </c>
      <c r="O170" s="32">
        <f>IF(C170&lt;&gt;0,VLOOKUP(M170-J170,Eingabemaske!$B$9:$H$28,2),0)</f>
        <v>0</v>
      </c>
      <c r="P170" s="33">
        <f>Leistungsdiagnostik!AG170</f>
        <v>1</v>
      </c>
      <c r="Q170" s="32">
        <f>IF(C170&lt;&gt;0,VLOOKUP(M170-J170,Eingabemaske!$B$9:$H$28,3),0)</f>
        <v>0</v>
      </c>
      <c r="R170" s="33">
        <f>'Mirwald-Methode'!E169</f>
        <v>1</v>
      </c>
      <c r="S170" s="32">
        <f>IF(C170&lt;&gt;0,VLOOKUP(M170-J170,Eingabemaske!$B$9:$H$28,4),0)</f>
        <v>0</v>
      </c>
      <c r="T170" s="33">
        <f>'Relative Age'!F169</f>
        <v>1</v>
      </c>
      <c r="U170" s="32">
        <f>IF(C170&lt;&gt;0,VLOOKUP(M170-J170,Eingabemaske!$B$9:$H$28,5),0)</f>
        <v>0</v>
      </c>
      <c r="V170" s="33">
        <f>Umfeld!P169</f>
        <v>1</v>
      </c>
      <c r="W170" s="32">
        <f>IF(C170&lt;&gt;0,VLOOKUP(M170-J170,Eingabemaske!$B$9:$G$28,6),0)</f>
        <v>0</v>
      </c>
      <c r="X170" s="32">
        <f t="shared" si="10"/>
        <v>0</v>
      </c>
      <c r="Y170" s="32">
        <f t="shared" si="11"/>
        <v>1</v>
      </c>
      <c r="Z170" s="36"/>
      <c r="AA170" s="17"/>
      <c r="AB170" s="17"/>
    </row>
    <row r="171" spans="1:28">
      <c r="A171" s="17">
        <v>167</v>
      </c>
      <c r="B171" s="17"/>
      <c r="C171" s="17"/>
      <c r="D171" s="17"/>
      <c r="E171" s="17"/>
      <c r="F171" s="17"/>
      <c r="G171" s="17"/>
      <c r="H171" s="17"/>
      <c r="I171" s="17"/>
      <c r="J171" s="17"/>
      <c r="K171" s="17"/>
      <c r="L171" s="17"/>
      <c r="M171" s="32">
        <f t="shared" ca="1" si="9"/>
        <v>2024</v>
      </c>
      <c r="N171" s="33">
        <f>Spielleistung!X171</f>
        <v>1</v>
      </c>
      <c r="O171" s="32">
        <f>IF(C171&lt;&gt;0,VLOOKUP(M171-J171,Eingabemaske!$B$9:$H$28,2),0)</f>
        <v>0</v>
      </c>
      <c r="P171" s="33">
        <f>Leistungsdiagnostik!AG171</f>
        <v>1</v>
      </c>
      <c r="Q171" s="32">
        <f>IF(C171&lt;&gt;0,VLOOKUP(M171-J171,Eingabemaske!$B$9:$H$28,3),0)</f>
        <v>0</v>
      </c>
      <c r="R171" s="33">
        <f>'Mirwald-Methode'!E170</f>
        <v>1</v>
      </c>
      <c r="S171" s="32">
        <f>IF(C171&lt;&gt;0,VLOOKUP(M171-J171,Eingabemaske!$B$9:$H$28,4),0)</f>
        <v>0</v>
      </c>
      <c r="T171" s="33">
        <f>'Relative Age'!F170</f>
        <v>1</v>
      </c>
      <c r="U171" s="32">
        <f>IF(C171&lt;&gt;0,VLOOKUP(M171-J171,Eingabemaske!$B$9:$H$28,5),0)</f>
        <v>0</v>
      </c>
      <c r="V171" s="33">
        <f>Umfeld!P170</f>
        <v>1</v>
      </c>
      <c r="W171" s="32">
        <f>IF(C171&lt;&gt;0,VLOOKUP(M171-J171,Eingabemaske!$B$9:$G$28,6),0)</f>
        <v>0</v>
      </c>
      <c r="X171" s="32">
        <f t="shared" si="10"/>
        <v>0</v>
      </c>
      <c r="Y171" s="32">
        <f t="shared" si="11"/>
        <v>1</v>
      </c>
      <c r="Z171" s="36"/>
      <c r="AA171" s="17"/>
      <c r="AB171" s="17"/>
    </row>
  </sheetData>
  <sheetProtection sheet="1" selectLockedCells="1"/>
  <protectedRanges>
    <protectedRange sqref="N1:Y65537" name="Bereich1"/>
  </protectedRanges>
  <mergeCells count="7">
    <mergeCell ref="V2:W2"/>
    <mergeCell ref="K2:M2"/>
    <mergeCell ref="H2:J2"/>
    <mergeCell ref="N2:O2"/>
    <mergeCell ref="P2:Q2"/>
    <mergeCell ref="R2:S2"/>
    <mergeCell ref="T2:U2"/>
  </mergeCells>
  <phoneticPr fontId="1" type="noConversion"/>
  <dataValidations count="4">
    <dataValidation type="list" allowBlank="1" showInputMessage="1" showErrorMessage="1" sqref="Z4:Z171" xr:uid="{00000000-0002-0000-0100-000000000000}">
      <formula1>"Gesund, Verletzt"</formula1>
    </dataValidation>
    <dataValidation type="list" allowBlank="1" showInputMessage="1" showErrorMessage="1" sqref="E5:E171" xr:uid="{00000000-0002-0000-0100-000001000000}">
      <formula1>"m, w"</formula1>
    </dataValidation>
    <dataValidation type="list" allowBlank="1" showInputMessage="1" showErrorMessage="1" sqref="AA4:AA171" xr:uid="{00000000-0002-0000-0100-000002000000}">
      <formula1>"nein, Lokal, Regional, National"</formula1>
    </dataValidation>
    <dataValidation type="list" allowBlank="1" showInputMessage="1" showErrorMessage="1" sqref="F5:F171" xr:uid="{00000000-0002-0000-0100-000003000000}">
      <formula1>"DE, FR, IT"</formula1>
    </dataValidation>
  </dataValidations>
  <pageMargins left="0.78740157499999996" right="0.78740157499999996" top="0.984251969" bottom="0.984251969" header="0.4921259845" footer="0.4921259845"/>
  <pageSetup paperSize="9" scale="46" fitToHeight="0" orientation="landscape" r:id="rId1"/>
  <headerFooter alignWithMargins="0"/>
  <ignoredErrors>
    <ignoredError sqref="C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Eingabemaske!$I$2:$I$5</xm:f>
          </x14:formula1>
          <xm:sqref>B6:B171</xm:sqref>
        </x14:dataValidation>
        <x14:dataValidation type="list" allowBlank="1" showInputMessage="1" showErrorMessage="1" xr:uid="{00000000-0002-0000-0100-000005000000}">
          <x14:formula1>
            <xm:f>Eingabemaske!$I$2:$I$3</xm:f>
          </x14:formula1>
          <xm:sqref>B4:B5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2"/>
  <sheetViews>
    <sheetView workbookViewId="0">
      <selection activeCell="G7" sqref="G7"/>
    </sheetView>
  </sheetViews>
  <sheetFormatPr baseColWidth="10" defaultRowHeight="12.75"/>
  <cols>
    <col min="1" max="1" width="4.140625" bestFit="1" customWidth="1"/>
    <col min="4" max="4" width="8.5703125" bestFit="1" customWidth="1"/>
    <col min="5" max="5" width="11.28515625" bestFit="1" customWidth="1"/>
    <col min="6" max="6" width="14.7109375" bestFit="1" customWidth="1"/>
    <col min="7" max="7" width="8.42578125" bestFit="1" customWidth="1"/>
    <col min="8" max="8" width="13.85546875" customWidth="1"/>
    <col min="9" max="9" width="8.5703125" bestFit="1" customWidth="1"/>
    <col min="10" max="10" width="11.28515625" bestFit="1" customWidth="1"/>
    <col min="11" max="11" width="14.7109375" customWidth="1"/>
    <col min="12" max="12" width="7.42578125" bestFit="1" customWidth="1"/>
    <col min="13" max="13" width="13.85546875" customWidth="1"/>
    <col min="14" max="14" width="8.5703125" bestFit="1" customWidth="1"/>
    <col min="15" max="15" width="11.28515625" bestFit="1" customWidth="1"/>
    <col min="16" max="16" width="14.85546875" customWidth="1"/>
    <col min="17" max="17" width="7.42578125" bestFit="1" customWidth="1"/>
    <col min="18" max="18" width="13.85546875" customWidth="1"/>
    <col min="19" max="19" width="8.5703125" bestFit="1" customWidth="1"/>
    <col min="20" max="20" width="11.28515625" bestFit="1" customWidth="1"/>
    <col min="21" max="21" width="15.28515625" customWidth="1"/>
    <col min="22" max="22" width="7.42578125" bestFit="1" customWidth="1"/>
    <col min="23" max="23" width="13.85546875" customWidth="1"/>
    <col min="24" max="24" width="12.7109375" customWidth="1"/>
  </cols>
  <sheetData>
    <row r="1" spans="1:26" ht="73.5" customHeight="1">
      <c r="B1" s="133" t="s">
        <v>150</v>
      </c>
      <c r="C1" s="134"/>
      <c r="D1" s="135"/>
      <c r="E1" s="135"/>
      <c r="F1" s="135"/>
      <c r="G1" s="135"/>
      <c r="H1" s="135"/>
      <c r="I1" s="135"/>
      <c r="J1" s="135"/>
      <c r="K1" s="135"/>
      <c r="L1" s="135"/>
      <c r="M1" s="135"/>
      <c r="N1" s="135"/>
      <c r="O1" s="135"/>
      <c r="P1" s="135"/>
      <c r="Q1" s="135"/>
      <c r="R1" s="135"/>
      <c r="S1" s="135"/>
      <c r="T1" s="135"/>
      <c r="U1" s="135"/>
      <c r="V1" s="135"/>
      <c r="W1" s="135"/>
      <c r="X1" s="135"/>
    </row>
    <row r="2" spans="1:26" ht="34.5">
      <c r="A2" s="19" t="s">
        <v>53</v>
      </c>
      <c r="B2" s="19" t="s">
        <v>2</v>
      </c>
      <c r="C2" s="19" t="s">
        <v>1</v>
      </c>
      <c r="D2" s="136" t="s">
        <v>42</v>
      </c>
      <c r="E2" s="137"/>
      <c r="F2" s="137"/>
      <c r="G2" s="138"/>
      <c r="H2" s="19" t="s">
        <v>46</v>
      </c>
      <c r="I2" s="136" t="s">
        <v>43</v>
      </c>
      <c r="J2" s="137"/>
      <c r="K2" s="137"/>
      <c r="L2" s="138"/>
      <c r="M2" s="19" t="s">
        <v>47</v>
      </c>
      <c r="N2" s="136" t="s">
        <v>44</v>
      </c>
      <c r="O2" s="137"/>
      <c r="P2" s="137"/>
      <c r="Q2" s="138"/>
      <c r="R2" s="19" t="s">
        <v>48</v>
      </c>
      <c r="S2" s="136" t="s">
        <v>45</v>
      </c>
      <c r="T2" s="137"/>
      <c r="U2" s="137"/>
      <c r="V2" s="138"/>
      <c r="W2" s="19" t="s">
        <v>49</v>
      </c>
      <c r="X2" s="39" t="s">
        <v>28</v>
      </c>
    </row>
    <row r="3" spans="1:26">
      <c r="A3" s="19"/>
      <c r="B3" s="19"/>
      <c r="C3" s="19"/>
      <c r="D3" s="60" t="s">
        <v>50</v>
      </c>
      <c r="E3" s="60" t="s">
        <v>162</v>
      </c>
      <c r="F3" s="60" t="s">
        <v>51</v>
      </c>
      <c r="G3" s="60" t="s">
        <v>52</v>
      </c>
      <c r="H3" s="19"/>
      <c r="I3" s="60" t="s">
        <v>50</v>
      </c>
      <c r="J3" s="60" t="s">
        <v>162</v>
      </c>
      <c r="K3" s="60" t="s">
        <v>51</v>
      </c>
      <c r="L3" s="60" t="s">
        <v>52</v>
      </c>
      <c r="M3" s="19"/>
      <c r="N3" s="60" t="s">
        <v>50</v>
      </c>
      <c r="O3" s="60" t="s">
        <v>162</v>
      </c>
      <c r="P3" s="60" t="s">
        <v>51</v>
      </c>
      <c r="Q3" s="60" t="s">
        <v>52</v>
      </c>
      <c r="R3" s="19"/>
      <c r="S3" s="60" t="s">
        <v>50</v>
      </c>
      <c r="T3" s="60" t="s">
        <v>162</v>
      </c>
      <c r="U3" s="60" t="s">
        <v>51</v>
      </c>
      <c r="V3" s="60" t="s">
        <v>52</v>
      </c>
      <c r="W3" s="19"/>
      <c r="X3" s="39"/>
    </row>
    <row r="4" spans="1:26" s="77" customFormat="1">
      <c r="A4" s="73" t="s">
        <v>63</v>
      </c>
      <c r="B4" s="73" t="str">
        <f>Rangliste!C4</f>
        <v>Muster</v>
      </c>
      <c r="C4" s="73" t="str">
        <f>Rangliste!D4</f>
        <v>Max</v>
      </c>
      <c r="D4" s="74">
        <v>2</v>
      </c>
      <c r="E4" s="74">
        <v>3</v>
      </c>
      <c r="F4" s="74">
        <v>2.5</v>
      </c>
      <c r="G4" s="74">
        <v>2</v>
      </c>
      <c r="H4" s="75">
        <f t="shared" ref="H4:H69" si="0">IFERROR(AVERAGE(D4:G4),0)</f>
        <v>2.375</v>
      </c>
      <c r="I4" s="74">
        <v>3</v>
      </c>
      <c r="J4" s="74">
        <v>2.5</v>
      </c>
      <c r="K4" s="74">
        <v>2.5</v>
      </c>
      <c r="L4" s="74">
        <v>2</v>
      </c>
      <c r="M4" s="75">
        <f>IFERROR(AVERAGE(I4:L4),0)</f>
        <v>2.5</v>
      </c>
      <c r="N4" s="74">
        <v>3.5</v>
      </c>
      <c r="O4" s="74">
        <v>3</v>
      </c>
      <c r="P4" s="74">
        <v>3</v>
      </c>
      <c r="Q4" s="74">
        <v>3</v>
      </c>
      <c r="R4" s="75">
        <f>IFERROR(AVERAGE(N4:Q4),0)</f>
        <v>3.125</v>
      </c>
      <c r="S4" s="74">
        <v>3</v>
      </c>
      <c r="T4" s="74">
        <v>4</v>
      </c>
      <c r="U4" s="74">
        <v>2.5</v>
      </c>
      <c r="V4" s="74">
        <v>2.5</v>
      </c>
      <c r="W4" s="75">
        <f>IFERROR(AVERAGE(S4:V4),0)</f>
        <v>3</v>
      </c>
      <c r="X4" s="76">
        <f>IFERROR(SUM(H4,M4,R4,W4)/SUM((COUNTIF(H4,"&gt;0"))+(COUNTIF(M4,"&gt;0"))+(COUNTIF(R4,"&gt;0"))+(COUNTIF(W4,"&gt;0"))),1)</f>
        <v>2.75</v>
      </c>
      <c r="Z4" s="78"/>
    </row>
    <row r="5" spans="1:26">
      <c r="A5" s="26">
        <v>1</v>
      </c>
      <c r="B5" s="26">
        <f>Rangliste!C5</f>
        <v>0</v>
      </c>
      <c r="C5" s="26">
        <f>Rangliste!D5</f>
        <v>0</v>
      </c>
      <c r="D5" s="38"/>
      <c r="E5" s="38"/>
      <c r="F5" s="38"/>
      <c r="G5" s="38"/>
      <c r="H5" s="61">
        <f t="shared" si="0"/>
        <v>0</v>
      </c>
      <c r="I5" s="38"/>
      <c r="J5" s="38"/>
      <c r="K5" s="38"/>
      <c r="L5" s="38"/>
      <c r="M5" s="61">
        <f>IFERROR(AVERAGE(I5:L5),0)</f>
        <v>0</v>
      </c>
      <c r="N5" s="38"/>
      <c r="O5" s="38"/>
      <c r="P5" s="38"/>
      <c r="Q5" s="38"/>
      <c r="R5" s="61">
        <f>IFERROR(AVERAGE(N5:Q5),0)</f>
        <v>0</v>
      </c>
      <c r="S5" s="38"/>
      <c r="T5" s="38"/>
      <c r="U5" s="38"/>
      <c r="V5" s="38"/>
      <c r="W5" s="61">
        <f>IFERROR(AVERAGE(S5:V5),0)</f>
        <v>0</v>
      </c>
      <c r="X5" s="41">
        <f>IFERROR(SUM(H5,M5,R5,W5)/SUM((COUNTIF(H5,"&gt;0"))+(COUNTIF(M5,"&gt;0"))+(COUNTIF(R5,"&gt;0"))+(COUNTIF(W5,"&gt;0"))),1)</f>
        <v>1</v>
      </c>
      <c r="Y5" s="27"/>
      <c r="Z5" s="62"/>
    </row>
    <row r="6" spans="1:26">
      <c r="A6" s="26">
        <v>2</v>
      </c>
      <c r="B6" s="26">
        <f>Rangliste!C6</f>
        <v>0</v>
      </c>
      <c r="C6" s="26">
        <f>Rangliste!D6</f>
        <v>0</v>
      </c>
      <c r="D6" s="38"/>
      <c r="E6" s="38"/>
      <c r="F6" s="38"/>
      <c r="G6" s="38"/>
      <c r="H6" s="61">
        <f t="shared" si="0"/>
        <v>0</v>
      </c>
      <c r="I6" s="38"/>
      <c r="J6" s="38"/>
      <c r="K6" s="38"/>
      <c r="L6" s="38"/>
      <c r="M6" s="61">
        <f t="shared" ref="M6:M69" si="1">IFERROR(AVERAGE(I6:L6),0)</f>
        <v>0</v>
      </c>
      <c r="N6" s="38"/>
      <c r="O6" s="38"/>
      <c r="P6" s="38"/>
      <c r="Q6" s="38"/>
      <c r="R6" s="61">
        <f t="shared" ref="R6:R69" si="2">IFERROR(AVERAGE(N6:Q6),0)</f>
        <v>0</v>
      </c>
      <c r="S6" s="38"/>
      <c r="T6" s="38"/>
      <c r="U6" s="38"/>
      <c r="V6" s="38"/>
      <c r="W6" s="61">
        <f t="shared" ref="W6:W69" si="3">IFERROR(AVERAGE(S6:V6),0)</f>
        <v>0</v>
      </c>
      <c r="X6" s="41">
        <f t="shared" ref="X6:X69" si="4">IFERROR(SUM(H6,M6,R6,W6)/SUM((COUNTIF(H6,"&gt;0"))+(COUNTIF(M6,"&gt;0"))+(COUNTIF(R6,"&gt;0"))+(COUNTIF(W6,"&gt;0"))),1)</f>
        <v>1</v>
      </c>
      <c r="Z6" s="63"/>
    </row>
    <row r="7" spans="1:26">
      <c r="A7" s="26">
        <v>3</v>
      </c>
      <c r="B7" s="26">
        <f>Rangliste!C7</f>
        <v>0</v>
      </c>
      <c r="C7" s="26">
        <f>Rangliste!D7</f>
        <v>0</v>
      </c>
      <c r="D7" s="38"/>
      <c r="E7" s="38"/>
      <c r="F7" s="38"/>
      <c r="G7" s="38"/>
      <c r="H7" s="61">
        <f t="shared" si="0"/>
        <v>0</v>
      </c>
      <c r="I7" s="38"/>
      <c r="J7" s="38"/>
      <c r="K7" s="38"/>
      <c r="L7" s="38"/>
      <c r="M7" s="61">
        <f t="shared" si="1"/>
        <v>0</v>
      </c>
      <c r="N7" s="38"/>
      <c r="O7" s="38"/>
      <c r="P7" s="38"/>
      <c r="Q7" s="38"/>
      <c r="R7" s="61">
        <f t="shared" si="2"/>
        <v>0</v>
      </c>
      <c r="S7" s="38"/>
      <c r="T7" s="38"/>
      <c r="U7" s="38"/>
      <c r="V7" s="38"/>
      <c r="W7" s="61">
        <f t="shared" si="3"/>
        <v>0</v>
      </c>
      <c r="X7" s="41">
        <f t="shared" si="4"/>
        <v>1</v>
      </c>
    </row>
    <row r="8" spans="1:26">
      <c r="A8" s="26">
        <v>4</v>
      </c>
      <c r="B8" s="26">
        <f>Rangliste!C8</f>
        <v>0</v>
      </c>
      <c r="C8" s="26">
        <f>Rangliste!D8</f>
        <v>0</v>
      </c>
      <c r="D8" s="38"/>
      <c r="E8" s="38"/>
      <c r="F8" s="38"/>
      <c r="G8" s="38"/>
      <c r="H8" s="61">
        <f t="shared" si="0"/>
        <v>0</v>
      </c>
      <c r="I8" s="38"/>
      <c r="J8" s="38"/>
      <c r="K8" s="38"/>
      <c r="L8" s="38"/>
      <c r="M8" s="61">
        <f t="shared" si="1"/>
        <v>0</v>
      </c>
      <c r="N8" s="38"/>
      <c r="O8" s="38"/>
      <c r="P8" s="38"/>
      <c r="Q8" s="38"/>
      <c r="R8" s="61">
        <f t="shared" si="2"/>
        <v>0</v>
      </c>
      <c r="S8" s="38"/>
      <c r="T8" s="38"/>
      <c r="U8" s="38"/>
      <c r="V8" s="38"/>
      <c r="W8" s="61">
        <f t="shared" si="3"/>
        <v>0</v>
      </c>
      <c r="X8" s="41">
        <f t="shared" si="4"/>
        <v>1</v>
      </c>
    </row>
    <row r="9" spans="1:26">
      <c r="A9" s="26">
        <v>5</v>
      </c>
      <c r="B9" s="26">
        <f>Rangliste!C9</f>
        <v>0</v>
      </c>
      <c r="C9" s="26">
        <f>Rangliste!D9</f>
        <v>0</v>
      </c>
      <c r="D9" s="38"/>
      <c r="E9" s="38"/>
      <c r="F9" s="38"/>
      <c r="G9" s="38"/>
      <c r="H9" s="61">
        <f t="shared" si="0"/>
        <v>0</v>
      </c>
      <c r="I9" s="38"/>
      <c r="J9" s="38"/>
      <c r="K9" s="38"/>
      <c r="L9" s="38"/>
      <c r="M9" s="61">
        <f t="shared" si="1"/>
        <v>0</v>
      </c>
      <c r="N9" s="38"/>
      <c r="O9" s="38"/>
      <c r="P9" s="38"/>
      <c r="Q9" s="38"/>
      <c r="R9" s="61">
        <f t="shared" si="2"/>
        <v>0</v>
      </c>
      <c r="S9" s="38"/>
      <c r="T9" s="38"/>
      <c r="U9" s="38"/>
      <c r="V9" s="38"/>
      <c r="W9" s="61">
        <f t="shared" si="3"/>
        <v>0</v>
      </c>
      <c r="X9" s="41">
        <f t="shared" si="4"/>
        <v>1</v>
      </c>
    </row>
    <row r="10" spans="1:26">
      <c r="A10" s="26">
        <v>6</v>
      </c>
      <c r="B10" s="26">
        <f>Rangliste!C10</f>
        <v>0</v>
      </c>
      <c r="C10" s="26">
        <f>Rangliste!D10</f>
        <v>0</v>
      </c>
      <c r="D10" s="38"/>
      <c r="E10" s="38"/>
      <c r="F10" s="38"/>
      <c r="G10" s="38"/>
      <c r="H10" s="61">
        <f t="shared" si="0"/>
        <v>0</v>
      </c>
      <c r="I10" s="38"/>
      <c r="J10" s="38"/>
      <c r="K10" s="38"/>
      <c r="L10" s="38"/>
      <c r="M10" s="61">
        <f t="shared" si="1"/>
        <v>0</v>
      </c>
      <c r="N10" s="38"/>
      <c r="O10" s="38"/>
      <c r="P10" s="38"/>
      <c r="Q10" s="38"/>
      <c r="R10" s="61">
        <f t="shared" si="2"/>
        <v>0</v>
      </c>
      <c r="S10" s="38"/>
      <c r="T10" s="38"/>
      <c r="U10" s="38"/>
      <c r="V10" s="38"/>
      <c r="W10" s="61">
        <f t="shared" si="3"/>
        <v>0</v>
      </c>
      <c r="X10" s="41">
        <f t="shared" si="4"/>
        <v>1</v>
      </c>
    </row>
    <row r="11" spans="1:26">
      <c r="A11" s="26">
        <v>7</v>
      </c>
      <c r="B11" s="26">
        <f>Rangliste!C11</f>
        <v>0</v>
      </c>
      <c r="C11" s="26">
        <f>Rangliste!D11</f>
        <v>0</v>
      </c>
      <c r="D11" s="38"/>
      <c r="E11" s="38"/>
      <c r="F11" s="38"/>
      <c r="G11" s="38"/>
      <c r="H11" s="61">
        <f t="shared" si="0"/>
        <v>0</v>
      </c>
      <c r="I11" s="38"/>
      <c r="J11" s="38"/>
      <c r="K11" s="38"/>
      <c r="L11" s="38"/>
      <c r="M11" s="61">
        <f t="shared" si="1"/>
        <v>0</v>
      </c>
      <c r="N11" s="38"/>
      <c r="O11" s="38"/>
      <c r="P11" s="38"/>
      <c r="Q11" s="38"/>
      <c r="R11" s="61">
        <f t="shared" si="2"/>
        <v>0</v>
      </c>
      <c r="S11" s="38"/>
      <c r="T11" s="38"/>
      <c r="U11" s="38"/>
      <c r="V11" s="38"/>
      <c r="W11" s="61">
        <f t="shared" si="3"/>
        <v>0</v>
      </c>
      <c r="X11" s="41">
        <f t="shared" si="4"/>
        <v>1</v>
      </c>
    </row>
    <row r="12" spans="1:26">
      <c r="A12" s="26">
        <v>8</v>
      </c>
      <c r="B12" s="26">
        <f>Rangliste!C12</f>
        <v>0</v>
      </c>
      <c r="C12" s="26">
        <f>Rangliste!D12</f>
        <v>0</v>
      </c>
      <c r="D12" s="38"/>
      <c r="E12" s="38"/>
      <c r="F12" s="38"/>
      <c r="G12" s="38"/>
      <c r="H12" s="61">
        <f t="shared" si="0"/>
        <v>0</v>
      </c>
      <c r="I12" s="38"/>
      <c r="J12" s="38"/>
      <c r="K12" s="38"/>
      <c r="L12" s="38"/>
      <c r="M12" s="61">
        <f t="shared" si="1"/>
        <v>0</v>
      </c>
      <c r="N12" s="38"/>
      <c r="O12" s="38"/>
      <c r="P12" s="38"/>
      <c r="Q12" s="38"/>
      <c r="R12" s="61">
        <f t="shared" si="2"/>
        <v>0</v>
      </c>
      <c r="S12" s="38"/>
      <c r="T12" s="38"/>
      <c r="U12" s="38"/>
      <c r="V12" s="38"/>
      <c r="W12" s="61">
        <f t="shared" si="3"/>
        <v>0</v>
      </c>
      <c r="X12" s="41">
        <f t="shared" si="4"/>
        <v>1</v>
      </c>
    </row>
    <row r="13" spans="1:26">
      <c r="A13" s="26">
        <v>9</v>
      </c>
      <c r="B13" s="26">
        <f>Rangliste!C13</f>
        <v>0</v>
      </c>
      <c r="C13" s="26">
        <f>Rangliste!D13</f>
        <v>0</v>
      </c>
      <c r="D13" s="38"/>
      <c r="E13" s="38"/>
      <c r="F13" s="38"/>
      <c r="G13" s="38"/>
      <c r="H13" s="61">
        <f t="shared" si="0"/>
        <v>0</v>
      </c>
      <c r="I13" s="38"/>
      <c r="J13" s="38"/>
      <c r="K13" s="38"/>
      <c r="L13" s="38"/>
      <c r="M13" s="61">
        <f t="shared" si="1"/>
        <v>0</v>
      </c>
      <c r="N13" s="38"/>
      <c r="O13" s="38"/>
      <c r="P13" s="38"/>
      <c r="Q13" s="38"/>
      <c r="R13" s="61">
        <f t="shared" si="2"/>
        <v>0</v>
      </c>
      <c r="S13" s="38"/>
      <c r="T13" s="38"/>
      <c r="U13" s="38"/>
      <c r="V13" s="38"/>
      <c r="W13" s="61">
        <f t="shared" si="3"/>
        <v>0</v>
      </c>
      <c r="X13" s="41">
        <f t="shared" si="4"/>
        <v>1</v>
      </c>
    </row>
    <row r="14" spans="1:26">
      <c r="A14" s="26">
        <v>10</v>
      </c>
      <c r="B14" s="26">
        <f>Rangliste!C14</f>
        <v>0</v>
      </c>
      <c r="C14" s="26">
        <f>Rangliste!D14</f>
        <v>0</v>
      </c>
      <c r="D14" s="38"/>
      <c r="E14" s="38"/>
      <c r="F14" s="38"/>
      <c r="G14" s="38"/>
      <c r="H14" s="61">
        <f t="shared" si="0"/>
        <v>0</v>
      </c>
      <c r="I14" s="38"/>
      <c r="J14" s="38"/>
      <c r="K14" s="38"/>
      <c r="L14" s="38"/>
      <c r="M14" s="61">
        <f t="shared" si="1"/>
        <v>0</v>
      </c>
      <c r="N14" s="38"/>
      <c r="O14" s="38"/>
      <c r="P14" s="38"/>
      <c r="Q14" s="38"/>
      <c r="R14" s="61">
        <f t="shared" si="2"/>
        <v>0</v>
      </c>
      <c r="S14" s="38"/>
      <c r="T14" s="38"/>
      <c r="U14" s="38"/>
      <c r="V14" s="38"/>
      <c r="W14" s="61">
        <f t="shared" si="3"/>
        <v>0</v>
      </c>
      <c r="X14" s="41">
        <f t="shared" si="4"/>
        <v>1</v>
      </c>
    </row>
    <row r="15" spans="1:26">
      <c r="A15" s="26">
        <v>11</v>
      </c>
      <c r="B15" s="26">
        <f>Rangliste!C15</f>
        <v>0</v>
      </c>
      <c r="C15" s="26">
        <f>Rangliste!D15</f>
        <v>0</v>
      </c>
      <c r="D15" s="38"/>
      <c r="E15" s="38"/>
      <c r="F15" s="38"/>
      <c r="G15" s="38"/>
      <c r="H15" s="61">
        <f t="shared" si="0"/>
        <v>0</v>
      </c>
      <c r="I15" s="38"/>
      <c r="J15" s="38"/>
      <c r="K15" s="38"/>
      <c r="L15" s="38"/>
      <c r="M15" s="61">
        <f t="shared" si="1"/>
        <v>0</v>
      </c>
      <c r="N15" s="38"/>
      <c r="O15" s="38"/>
      <c r="P15" s="38"/>
      <c r="Q15" s="38"/>
      <c r="R15" s="61">
        <f t="shared" si="2"/>
        <v>0</v>
      </c>
      <c r="S15" s="38"/>
      <c r="T15" s="38"/>
      <c r="U15" s="38"/>
      <c r="V15" s="38"/>
      <c r="W15" s="61">
        <f t="shared" si="3"/>
        <v>0</v>
      </c>
      <c r="X15" s="41">
        <f t="shared" si="4"/>
        <v>1</v>
      </c>
    </row>
    <row r="16" spans="1:26">
      <c r="A16" s="26">
        <v>12</v>
      </c>
      <c r="B16" s="26">
        <f>Rangliste!C16</f>
        <v>0</v>
      </c>
      <c r="C16" s="26">
        <f>Rangliste!D16</f>
        <v>0</v>
      </c>
      <c r="D16" s="38"/>
      <c r="E16" s="38"/>
      <c r="F16" s="38"/>
      <c r="G16" s="38"/>
      <c r="H16" s="61">
        <f t="shared" si="0"/>
        <v>0</v>
      </c>
      <c r="I16" s="38"/>
      <c r="J16" s="38"/>
      <c r="K16" s="38"/>
      <c r="L16" s="38"/>
      <c r="M16" s="61">
        <f t="shared" si="1"/>
        <v>0</v>
      </c>
      <c r="N16" s="38"/>
      <c r="O16" s="38"/>
      <c r="P16" s="38"/>
      <c r="Q16" s="38"/>
      <c r="R16" s="61">
        <f t="shared" si="2"/>
        <v>0</v>
      </c>
      <c r="S16" s="38"/>
      <c r="T16" s="38"/>
      <c r="U16" s="38"/>
      <c r="V16" s="38"/>
      <c r="W16" s="61">
        <f t="shared" si="3"/>
        <v>0</v>
      </c>
      <c r="X16" s="41">
        <f t="shared" si="4"/>
        <v>1</v>
      </c>
    </row>
    <row r="17" spans="1:24">
      <c r="A17" s="26">
        <v>13</v>
      </c>
      <c r="B17" s="26">
        <f>Rangliste!C17</f>
        <v>0</v>
      </c>
      <c r="C17" s="26">
        <f>Rangliste!D17</f>
        <v>0</v>
      </c>
      <c r="D17" s="38"/>
      <c r="E17" s="38"/>
      <c r="F17" s="38"/>
      <c r="G17" s="38"/>
      <c r="H17" s="61">
        <f t="shared" si="0"/>
        <v>0</v>
      </c>
      <c r="I17" s="38"/>
      <c r="J17" s="38"/>
      <c r="K17" s="38"/>
      <c r="L17" s="38"/>
      <c r="M17" s="61">
        <f t="shared" si="1"/>
        <v>0</v>
      </c>
      <c r="N17" s="38"/>
      <c r="O17" s="38"/>
      <c r="P17" s="38"/>
      <c r="Q17" s="38"/>
      <c r="R17" s="61">
        <f t="shared" si="2"/>
        <v>0</v>
      </c>
      <c r="S17" s="38"/>
      <c r="T17" s="38"/>
      <c r="U17" s="38"/>
      <c r="V17" s="38"/>
      <c r="W17" s="61">
        <f t="shared" si="3"/>
        <v>0</v>
      </c>
      <c r="X17" s="41">
        <f t="shared" si="4"/>
        <v>1</v>
      </c>
    </row>
    <row r="18" spans="1:24">
      <c r="A18" s="26">
        <v>14</v>
      </c>
      <c r="B18" s="26">
        <f>Rangliste!C18</f>
        <v>0</v>
      </c>
      <c r="C18" s="26">
        <f>Rangliste!D18</f>
        <v>0</v>
      </c>
      <c r="D18" s="38"/>
      <c r="E18" s="38"/>
      <c r="F18" s="38"/>
      <c r="G18" s="38"/>
      <c r="H18" s="61">
        <f t="shared" si="0"/>
        <v>0</v>
      </c>
      <c r="I18" s="38"/>
      <c r="J18" s="38"/>
      <c r="K18" s="38"/>
      <c r="L18" s="38"/>
      <c r="M18" s="61">
        <f t="shared" si="1"/>
        <v>0</v>
      </c>
      <c r="N18" s="38"/>
      <c r="O18" s="38"/>
      <c r="P18" s="38"/>
      <c r="Q18" s="38"/>
      <c r="R18" s="61">
        <f t="shared" si="2"/>
        <v>0</v>
      </c>
      <c r="S18" s="38"/>
      <c r="T18" s="38"/>
      <c r="U18" s="38"/>
      <c r="V18" s="38"/>
      <c r="W18" s="61">
        <f t="shared" si="3"/>
        <v>0</v>
      </c>
      <c r="X18" s="41">
        <f t="shared" si="4"/>
        <v>1</v>
      </c>
    </row>
    <row r="19" spans="1:24">
      <c r="A19" s="26">
        <v>15</v>
      </c>
      <c r="B19" s="26">
        <f>Rangliste!C19</f>
        <v>0</v>
      </c>
      <c r="C19" s="26">
        <f>Rangliste!D19</f>
        <v>0</v>
      </c>
      <c r="D19" s="38"/>
      <c r="E19" s="38"/>
      <c r="F19" s="38"/>
      <c r="G19" s="38"/>
      <c r="H19" s="61">
        <f t="shared" si="0"/>
        <v>0</v>
      </c>
      <c r="I19" s="38"/>
      <c r="J19" s="38"/>
      <c r="K19" s="38"/>
      <c r="L19" s="38"/>
      <c r="M19" s="61">
        <f t="shared" si="1"/>
        <v>0</v>
      </c>
      <c r="N19" s="38"/>
      <c r="O19" s="38"/>
      <c r="P19" s="38"/>
      <c r="Q19" s="38"/>
      <c r="R19" s="61">
        <f t="shared" si="2"/>
        <v>0</v>
      </c>
      <c r="S19" s="38"/>
      <c r="T19" s="38"/>
      <c r="U19" s="38"/>
      <c r="V19" s="38"/>
      <c r="W19" s="61">
        <f t="shared" si="3"/>
        <v>0</v>
      </c>
      <c r="X19" s="41">
        <f t="shared" si="4"/>
        <v>1</v>
      </c>
    </row>
    <row r="20" spans="1:24">
      <c r="A20" s="26">
        <v>16</v>
      </c>
      <c r="B20" s="26">
        <f>Rangliste!C20</f>
        <v>0</v>
      </c>
      <c r="C20" s="26">
        <f>Rangliste!D20</f>
        <v>0</v>
      </c>
      <c r="D20" s="38"/>
      <c r="E20" s="38"/>
      <c r="F20" s="38"/>
      <c r="G20" s="38"/>
      <c r="H20" s="61">
        <f t="shared" si="0"/>
        <v>0</v>
      </c>
      <c r="I20" s="38"/>
      <c r="J20" s="38"/>
      <c r="K20" s="38"/>
      <c r="L20" s="38"/>
      <c r="M20" s="61">
        <f t="shared" si="1"/>
        <v>0</v>
      </c>
      <c r="N20" s="38"/>
      <c r="O20" s="38"/>
      <c r="P20" s="38"/>
      <c r="Q20" s="38"/>
      <c r="R20" s="61">
        <f t="shared" si="2"/>
        <v>0</v>
      </c>
      <c r="S20" s="38"/>
      <c r="T20" s="38"/>
      <c r="U20" s="38"/>
      <c r="V20" s="38"/>
      <c r="W20" s="61">
        <f t="shared" si="3"/>
        <v>0</v>
      </c>
      <c r="X20" s="41">
        <f t="shared" si="4"/>
        <v>1</v>
      </c>
    </row>
    <row r="21" spans="1:24">
      <c r="A21" s="26">
        <v>17</v>
      </c>
      <c r="B21" s="26">
        <f>Rangliste!C21</f>
        <v>0</v>
      </c>
      <c r="C21" s="26">
        <f>Rangliste!D21</f>
        <v>0</v>
      </c>
      <c r="D21" s="38"/>
      <c r="E21" s="38"/>
      <c r="F21" s="38"/>
      <c r="G21" s="38"/>
      <c r="H21" s="61">
        <f t="shared" si="0"/>
        <v>0</v>
      </c>
      <c r="I21" s="38"/>
      <c r="J21" s="38"/>
      <c r="K21" s="38"/>
      <c r="L21" s="38"/>
      <c r="M21" s="61">
        <f t="shared" si="1"/>
        <v>0</v>
      </c>
      <c r="N21" s="38"/>
      <c r="O21" s="38"/>
      <c r="P21" s="38"/>
      <c r="Q21" s="38"/>
      <c r="R21" s="61">
        <f t="shared" si="2"/>
        <v>0</v>
      </c>
      <c r="S21" s="38"/>
      <c r="T21" s="38"/>
      <c r="U21" s="38"/>
      <c r="V21" s="38"/>
      <c r="W21" s="61">
        <f t="shared" si="3"/>
        <v>0</v>
      </c>
      <c r="X21" s="41">
        <f t="shared" si="4"/>
        <v>1</v>
      </c>
    </row>
    <row r="22" spans="1:24">
      <c r="A22" s="26">
        <v>18</v>
      </c>
      <c r="B22" s="26">
        <f>Rangliste!C22</f>
        <v>0</v>
      </c>
      <c r="C22" s="26">
        <f>Rangliste!D22</f>
        <v>0</v>
      </c>
      <c r="D22" s="38"/>
      <c r="E22" s="38"/>
      <c r="F22" s="38"/>
      <c r="G22" s="38"/>
      <c r="H22" s="61">
        <f t="shared" si="0"/>
        <v>0</v>
      </c>
      <c r="I22" s="38"/>
      <c r="J22" s="38"/>
      <c r="K22" s="38"/>
      <c r="L22" s="38"/>
      <c r="M22" s="61">
        <f t="shared" si="1"/>
        <v>0</v>
      </c>
      <c r="N22" s="38"/>
      <c r="O22" s="38"/>
      <c r="P22" s="38"/>
      <c r="Q22" s="38"/>
      <c r="R22" s="61">
        <f t="shared" si="2"/>
        <v>0</v>
      </c>
      <c r="S22" s="38"/>
      <c r="T22" s="38"/>
      <c r="U22" s="38"/>
      <c r="V22" s="38"/>
      <c r="W22" s="61">
        <f t="shared" si="3"/>
        <v>0</v>
      </c>
      <c r="X22" s="41">
        <f t="shared" si="4"/>
        <v>1</v>
      </c>
    </row>
    <row r="23" spans="1:24">
      <c r="A23" s="26">
        <v>19</v>
      </c>
      <c r="B23" s="26">
        <f>Rangliste!C23</f>
        <v>0</v>
      </c>
      <c r="C23" s="26">
        <f>Rangliste!D23</f>
        <v>0</v>
      </c>
      <c r="D23" s="38"/>
      <c r="E23" s="38"/>
      <c r="F23" s="38"/>
      <c r="G23" s="38"/>
      <c r="H23" s="61">
        <f t="shared" si="0"/>
        <v>0</v>
      </c>
      <c r="I23" s="38"/>
      <c r="J23" s="38"/>
      <c r="K23" s="38"/>
      <c r="L23" s="38"/>
      <c r="M23" s="61">
        <f t="shared" si="1"/>
        <v>0</v>
      </c>
      <c r="N23" s="38"/>
      <c r="O23" s="38"/>
      <c r="P23" s="38"/>
      <c r="Q23" s="38"/>
      <c r="R23" s="61">
        <f t="shared" si="2"/>
        <v>0</v>
      </c>
      <c r="S23" s="38"/>
      <c r="T23" s="38"/>
      <c r="U23" s="38"/>
      <c r="V23" s="38"/>
      <c r="W23" s="61">
        <f t="shared" si="3"/>
        <v>0</v>
      </c>
      <c r="X23" s="41">
        <f t="shared" si="4"/>
        <v>1</v>
      </c>
    </row>
    <row r="24" spans="1:24">
      <c r="A24" s="26">
        <v>20</v>
      </c>
      <c r="B24" s="26">
        <f>Rangliste!C24</f>
        <v>0</v>
      </c>
      <c r="C24" s="26">
        <f>Rangliste!D24</f>
        <v>0</v>
      </c>
      <c r="D24" s="38"/>
      <c r="E24" s="38"/>
      <c r="F24" s="38"/>
      <c r="G24" s="38"/>
      <c r="H24" s="61">
        <f t="shared" si="0"/>
        <v>0</v>
      </c>
      <c r="I24" s="38"/>
      <c r="J24" s="38"/>
      <c r="K24" s="38"/>
      <c r="L24" s="38"/>
      <c r="M24" s="61">
        <f t="shared" si="1"/>
        <v>0</v>
      </c>
      <c r="N24" s="38"/>
      <c r="O24" s="38"/>
      <c r="P24" s="38"/>
      <c r="Q24" s="38"/>
      <c r="R24" s="61">
        <f t="shared" si="2"/>
        <v>0</v>
      </c>
      <c r="S24" s="38"/>
      <c r="T24" s="38"/>
      <c r="U24" s="38"/>
      <c r="V24" s="38"/>
      <c r="W24" s="61">
        <f t="shared" si="3"/>
        <v>0</v>
      </c>
      <c r="X24" s="41">
        <f t="shared" si="4"/>
        <v>1</v>
      </c>
    </row>
    <row r="25" spans="1:24">
      <c r="A25" s="26">
        <v>21</v>
      </c>
      <c r="B25" s="26">
        <f>Rangliste!C25</f>
        <v>0</v>
      </c>
      <c r="C25" s="26">
        <f>Rangliste!D25</f>
        <v>0</v>
      </c>
      <c r="D25" s="38"/>
      <c r="E25" s="38"/>
      <c r="F25" s="38"/>
      <c r="G25" s="38"/>
      <c r="H25" s="61">
        <f t="shared" si="0"/>
        <v>0</v>
      </c>
      <c r="I25" s="38"/>
      <c r="J25" s="38"/>
      <c r="K25" s="38"/>
      <c r="L25" s="38"/>
      <c r="M25" s="61">
        <f t="shared" si="1"/>
        <v>0</v>
      </c>
      <c r="N25" s="38"/>
      <c r="O25" s="38"/>
      <c r="P25" s="38"/>
      <c r="Q25" s="38"/>
      <c r="R25" s="61">
        <f t="shared" si="2"/>
        <v>0</v>
      </c>
      <c r="S25" s="38"/>
      <c r="T25" s="38"/>
      <c r="U25" s="38"/>
      <c r="V25" s="38"/>
      <c r="W25" s="61">
        <f t="shared" si="3"/>
        <v>0</v>
      </c>
      <c r="X25" s="41">
        <f t="shared" si="4"/>
        <v>1</v>
      </c>
    </row>
    <row r="26" spans="1:24">
      <c r="A26" s="26">
        <v>22</v>
      </c>
      <c r="B26" s="26">
        <f>Rangliste!C26</f>
        <v>0</v>
      </c>
      <c r="C26" s="26">
        <f>Rangliste!D26</f>
        <v>0</v>
      </c>
      <c r="D26" s="38"/>
      <c r="E26" s="38"/>
      <c r="F26" s="38"/>
      <c r="G26" s="38"/>
      <c r="H26" s="61">
        <f t="shared" si="0"/>
        <v>0</v>
      </c>
      <c r="I26" s="38"/>
      <c r="J26" s="38"/>
      <c r="K26" s="38"/>
      <c r="L26" s="38"/>
      <c r="M26" s="61">
        <f t="shared" si="1"/>
        <v>0</v>
      </c>
      <c r="N26" s="38"/>
      <c r="O26" s="38"/>
      <c r="P26" s="38"/>
      <c r="Q26" s="38"/>
      <c r="R26" s="61">
        <f t="shared" si="2"/>
        <v>0</v>
      </c>
      <c r="S26" s="38"/>
      <c r="T26" s="38"/>
      <c r="U26" s="38"/>
      <c r="V26" s="38"/>
      <c r="W26" s="61">
        <f t="shared" si="3"/>
        <v>0</v>
      </c>
      <c r="X26" s="41">
        <f t="shared" si="4"/>
        <v>1</v>
      </c>
    </row>
    <row r="27" spans="1:24">
      <c r="A27" s="26">
        <v>23</v>
      </c>
      <c r="B27" s="26">
        <f>Rangliste!C27</f>
        <v>0</v>
      </c>
      <c r="C27" s="26">
        <f>Rangliste!D27</f>
        <v>0</v>
      </c>
      <c r="D27" s="38"/>
      <c r="E27" s="38"/>
      <c r="F27" s="38"/>
      <c r="G27" s="38"/>
      <c r="H27" s="61">
        <f t="shared" si="0"/>
        <v>0</v>
      </c>
      <c r="I27" s="38"/>
      <c r="J27" s="38"/>
      <c r="K27" s="38"/>
      <c r="L27" s="38"/>
      <c r="M27" s="61">
        <f t="shared" si="1"/>
        <v>0</v>
      </c>
      <c r="N27" s="38"/>
      <c r="O27" s="38"/>
      <c r="P27" s="38"/>
      <c r="Q27" s="38"/>
      <c r="R27" s="61">
        <f t="shared" si="2"/>
        <v>0</v>
      </c>
      <c r="S27" s="38"/>
      <c r="T27" s="38"/>
      <c r="U27" s="38"/>
      <c r="V27" s="38"/>
      <c r="W27" s="61">
        <f t="shared" si="3"/>
        <v>0</v>
      </c>
      <c r="X27" s="41">
        <f t="shared" si="4"/>
        <v>1</v>
      </c>
    </row>
    <row r="28" spans="1:24">
      <c r="A28" s="26">
        <v>24</v>
      </c>
      <c r="B28" s="26">
        <f>Rangliste!C28</f>
        <v>0</v>
      </c>
      <c r="C28" s="26">
        <f>Rangliste!D28</f>
        <v>0</v>
      </c>
      <c r="D28" s="38"/>
      <c r="E28" s="38"/>
      <c r="F28" s="38"/>
      <c r="G28" s="38"/>
      <c r="H28" s="61">
        <f t="shared" si="0"/>
        <v>0</v>
      </c>
      <c r="I28" s="38"/>
      <c r="J28" s="38"/>
      <c r="K28" s="38"/>
      <c r="L28" s="38"/>
      <c r="M28" s="61">
        <f t="shared" si="1"/>
        <v>0</v>
      </c>
      <c r="N28" s="38"/>
      <c r="O28" s="38"/>
      <c r="P28" s="38"/>
      <c r="Q28" s="38"/>
      <c r="R28" s="61">
        <f t="shared" si="2"/>
        <v>0</v>
      </c>
      <c r="S28" s="38"/>
      <c r="T28" s="38"/>
      <c r="U28" s="38"/>
      <c r="V28" s="38"/>
      <c r="W28" s="61">
        <f t="shared" si="3"/>
        <v>0</v>
      </c>
      <c r="X28" s="41">
        <f t="shared" si="4"/>
        <v>1</v>
      </c>
    </row>
    <row r="29" spans="1:24">
      <c r="A29" s="26">
        <v>25</v>
      </c>
      <c r="B29" s="26">
        <f>Rangliste!C29</f>
        <v>0</v>
      </c>
      <c r="C29" s="26">
        <f>Rangliste!D29</f>
        <v>0</v>
      </c>
      <c r="D29" s="38"/>
      <c r="E29" s="38"/>
      <c r="F29" s="38"/>
      <c r="G29" s="38"/>
      <c r="H29" s="61">
        <f t="shared" si="0"/>
        <v>0</v>
      </c>
      <c r="I29" s="38"/>
      <c r="J29" s="38"/>
      <c r="K29" s="38"/>
      <c r="L29" s="38"/>
      <c r="M29" s="61">
        <f t="shared" si="1"/>
        <v>0</v>
      </c>
      <c r="N29" s="38"/>
      <c r="O29" s="38"/>
      <c r="P29" s="38"/>
      <c r="Q29" s="38"/>
      <c r="R29" s="61">
        <f t="shared" si="2"/>
        <v>0</v>
      </c>
      <c r="S29" s="38"/>
      <c r="T29" s="38"/>
      <c r="U29" s="38"/>
      <c r="V29" s="38"/>
      <c r="W29" s="61">
        <f t="shared" si="3"/>
        <v>0</v>
      </c>
      <c r="X29" s="41">
        <f t="shared" si="4"/>
        <v>1</v>
      </c>
    </row>
    <row r="30" spans="1:24">
      <c r="A30" s="26">
        <v>26</v>
      </c>
      <c r="B30" s="26">
        <f>Rangliste!C30</f>
        <v>0</v>
      </c>
      <c r="C30" s="26">
        <f>Rangliste!D30</f>
        <v>0</v>
      </c>
      <c r="D30" s="38"/>
      <c r="E30" s="38"/>
      <c r="F30" s="38"/>
      <c r="G30" s="38"/>
      <c r="H30" s="61">
        <f t="shared" si="0"/>
        <v>0</v>
      </c>
      <c r="I30" s="38"/>
      <c r="J30" s="38"/>
      <c r="K30" s="38"/>
      <c r="L30" s="38"/>
      <c r="M30" s="61">
        <f t="shared" si="1"/>
        <v>0</v>
      </c>
      <c r="N30" s="38"/>
      <c r="O30" s="38"/>
      <c r="P30" s="38"/>
      <c r="Q30" s="38"/>
      <c r="R30" s="61">
        <f t="shared" si="2"/>
        <v>0</v>
      </c>
      <c r="S30" s="38"/>
      <c r="T30" s="38"/>
      <c r="U30" s="38"/>
      <c r="V30" s="38"/>
      <c r="W30" s="61">
        <f t="shared" si="3"/>
        <v>0</v>
      </c>
      <c r="X30" s="41">
        <f t="shared" si="4"/>
        <v>1</v>
      </c>
    </row>
    <row r="31" spans="1:24">
      <c r="A31" s="26">
        <v>27</v>
      </c>
      <c r="B31" s="26">
        <f>Rangliste!C31</f>
        <v>0</v>
      </c>
      <c r="C31" s="26">
        <f>Rangliste!D31</f>
        <v>0</v>
      </c>
      <c r="D31" s="38"/>
      <c r="E31" s="38"/>
      <c r="F31" s="38"/>
      <c r="G31" s="38"/>
      <c r="H31" s="61">
        <f t="shared" si="0"/>
        <v>0</v>
      </c>
      <c r="I31" s="38"/>
      <c r="J31" s="38"/>
      <c r="K31" s="38"/>
      <c r="L31" s="38"/>
      <c r="M31" s="61">
        <f t="shared" si="1"/>
        <v>0</v>
      </c>
      <c r="N31" s="38"/>
      <c r="O31" s="38"/>
      <c r="P31" s="38"/>
      <c r="Q31" s="38"/>
      <c r="R31" s="61">
        <f t="shared" si="2"/>
        <v>0</v>
      </c>
      <c r="S31" s="38"/>
      <c r="T31" s="38"/>
      <c r="U31" s="38"/>
      <c r="V31" s="38"/>
      <c r="W31" s="61">
        <f t="shared" si="3"/>
        <v>0</v>
      </c>
      <c r="X31" s="41">
        <f t="shared" si="4"/>
        <v>1</v>
      </c>
    </row>
    <row r="32" spans="1:24">
      <c r="A32" s="26">
        <v>28</v>
      </c>
      <c r="B32" s="26">
        <f>Rangliste!C32</f>
        <v>0</v>
      </c>
      <c r="C32" s="26">
        <f>Rangliste!D32</f>
        <v>0</v>
      </c>
      <c r="D32" s="38"/>
      <c r="E32" s="38"/>
      <c r="F32" s="38"/>
      <c r="G32" s="38"/>
      <c r="H32" s="61">
        <f t="shared" si="0"/>
        <v>0</v>
      </c>
      <c r="I32" s="38"/>
      <c r="J32" s="38"/>
      <c r="K32" s="38"/>
      <c r="L32" s="38"/>
      <c r="M32" s="61">
        <f t="shared" si="1"/>
        <v>0</v>
      </c>
      <c r="N32" s="38"/>
      <c r="O32" s="38"/>
      <c r="P32" s="38"/>
      <c r="Q32" s="38"/>
      <c r="R32" s="61">
        <f t="shared" si="2"/>
        <v>0</v>
      </c>
      <c r="S32" s="38"/>
      <c r="T32" s="38"/>
      <c r="U32" s="38"/>
      <c r="V32" s="38"/>
      <c r="W32" s="61">
        <f t="shared" si="3"/>
        <v>0</v>
      </c>
      <c r="X32" s="41">
        <f t="shared" si="4"/>
        <v>1</v>
      </c>
    </row>
    <row r="33" spans="1:24">
      <c r="A33" s="26">
        <v>29</v>
      </c>
      <c r="B33" s="26">
        <f>Rangliste!C33</f>
        <v>0</v>
      </c>
      <c r="C33" s="26">
        <f>Rangliste!D33</f>
        <v>0</v>
      </c>
      <c r="D33" s="38"/>
      <c r="E33" s="38"/>
      <c r="F33" s="38"/>
      <c r="G33" s="38"/>
      <c r="H33" s="61">
        <f t="shared" si="0"/>
        <v>0</v>
      </c>
      <c r="I33" s="38"/>
      <c r="J33" s="38"/>
      <c r="K33" s="38"/>
      <c r="L33" s="38"/>
      <c r="M33" s="61">
        <f t="shared" si="1"/>
        <v>0</v>
      </c>
      <c r="N33" s="38"/>
      <c r="O33" s="38"/>
      <c r="P33" s="38"/>
      <c r="Q33" s="38"/>
      <c r="R33" s="61">
        <f t="shared" si="2"/>
        <v>0</v>
      </c>
      <c r="S33" s="38"/>
      <c r="T33" s="38"/>
      <c r="U33" s="38"/>
      <c r="V33" s="38"/>
      <c r="W33" s="61">
        <f t="shared" si="3"/>
        <v>0</v>
      </c>
      <c r="X33" s="41">
        <f t="shared" si="4"/>
        <v>1</v>
      </c>
    </row>
    <row r="34" spans="1:24">
      <c r="A34" s="26">
        <v>30</v>
      </c>
      <c r="B34" s="26">
        <f>Rangliste!C34</f>
        <v>0</v>
      </c>
      <c r="C34" s="26">
        <f>Rangliste!D34</f>
        <v>0</v>
      </c>
      <c r="D34" s="38"/>
      <c r="E34" s="38"/>
      <c r="F34" s="38"/>
      <c r="G34" s="38"/>
      <c r="H34" s="61">
        <f t="shared" si="0"/>
        <v>0</v>
      </c>
      <c r="I34" s="38"/>
      <c r="J34" s="38"/>
      <c r="K34" s="38"/>
      <c r="L34" s="38"/>
      <c r="M34" s="61">
        <f t="shared" si="1"/>
        <v>0</v>
      </c>
      <c r="N34" s="38"/>
      <c r="O34" s="38"/>
      <c r="P34" s="38"/>
      <c r="Q34" s="38"/>
      <c r="R34" s="61">
        <f t="shared" si="2"/>
        <v>0</v>
      </c>
      <c r="S34" s="38"/>
      <c r="T34" s="38"/>
      <c r="U34" s="38"/>
      <c r="V34" s="38"/>
      <c r="W34" s="61">
        <f t="shared" si="3"/>
        <v>0</v>
      </c>
      <c r="X34" s="41">
        <f t="shared" si="4"/>
        <v>1</v>
      </c>
    </row>
    <row r="35" spans="1:24">
      <c r="A35" s="26">
        <v>31</v>
      </c>
      <c r="B35" s="26">
        <f>Rangliste!C35</f>
        <v>0</v>
      </c>
      <c r="C35" s="26">
        <f>Rangliste!D35</f>
        <v>0</v>
      </c>
      <c r="D35" s="38"/>
      <c r="E35" s="38"/>
      <c r="F35" s="38"/>
      <c r="G35" s="38"/>
      <c r="H35" s="61">
        <f t="shared" si="0"/>
        <v>0</v>
      </c>
      <c r="I35" s="38"/>
      <c r="J35" s="38"/>
      <c r="K35" s="38"/>
      <c r="L35" s="38"/>
      <c r="M35" s="61">
        <f t="shared" si="1"/>
        <v>0</v>
      </c>
      <c r="N35" s="38"/>
      <c r="O35" s="38"/>
      <c r="P35" s="38"/>
      <c r="Q35" s="38"/>
      <c r="R35" s="61">
        <f t="shared" si="2"/>
        <v>0</v>
      </c>
      <c r="S35" s="38"/>
      <c r="T35" s="38"/>
      <c r="U35" s="38"/>
      <c r="V35" s="38"/>
      <c r="W35" s="61">
        <f t="shared" si="3"/>
        <v>0</v>
      </c>
      <c r="X35" s="41">
        <f t="shared" si="4"/>
        <v>1</v>
      </c>
    </row>
    <row r="36" spans="1:24">
      <c r="A36" s="26">
        <v>32</v>
      </c>
      <c r="B36" s="26">
        <f>Rangliste!C36</f>
        <v>0</v>
      </c>
      <c r="C36" s="26">
        <f>Rangliste!D36</f>
        <v>0</v>
      </c>
      <c r="D36" s="38"/>
      <c r="E36" s="38"/>
      <c r="F36" s="38"/>
      <c r="G36" s="38"/>
      <c r="H36" s="61">
        <f t="shared" si="0"/>
        <v>0</v>
      </c>
      <c r="I36" s="38"/>
      <c r="J36" s="38"/>
      <c r="K36" s="38"/>
      <c r="L36" s="38"/>
      <c r="M36" s="61">
        <f t="shared" si="1"/>
        <v>0</v>
      </c>
      <c r="N36" s="38"/>
      <c r="O36" s="38"/>
      <c r="P36" s="38"/>
      <c r="Q36" s="38"/>
      <c r="R36" s="61">
        <f t="shared" si="2"/>
        <v>0</v>
      </c>
      <c r="S36" s="38"/>
      <c r="T36" s="38"/>
      <c r="U36" s="38"/>
      <c r="V36" s="38"/>
      <c r="W36" s="61">
        <f t="shared" si="3"/>
        <v>0</v>
      </c>
      <c r="X36" s="41">
        <f t="shared" si="4"/>
        <v>1</v>
      </c>
    </row>
    <row r="37" spans="1:24">
      <c r="A37" s="26">
        <v>33</v>
      </c>
      <c r="B37" s="26">
        <f>Rangliste!C37</f>
        <v>0</v>
      </c>
      <c r="C37" s="26">
        <f>Rangliste!D37</f>
        <v>0</v>
      </c>
      <c r="D37" s="38"/>
      <c r="E37" s="38"/>
      <c r="F37" s="38"/>
      <c r="G37" s="38"/>
      <c r="H37" s="61">
        <f t="shared" si="0"/>
        <v>0</v>
      </c>
      <c r="I37" s="38"/>
      <c r="J37" s="38"/>
      <c r="K37" s="38"/>
      <c r="L37" s="38"/>
      <c r="M37" s="61">
        <f t="shared" si="1"/>
        <v>0</v>
      </c>
      <c r="N37" s="38"/>
      <c r="O37" s="38"/>
      <c r="P37" s="38"/>
      <c r="Q37" s="38"/>
      <c r="R37" s="61">
        <f t="shared" si="2"/>
        <v>0</v>
      </c>
      <c r="S37" s="38"/>
      <c r="T37" s="38"/>
      <c r="U37" s="38"/>
      <c r="V37" s="38"/>
      <c r="W37" s="61">
        <f t="shared" si="3"/>
        <v>0</v>
      </c>
      <c r="X37" s="41">
        <f t="shared" si="4"/>
        <v>1</v>
      </c>
    </row>
    <row r="38" spans="1:24">
      <c r="A38" s="26">
        <v>34</v>
      </c>
      <c r="B38" s="26">
        <f>Rangliste!C38</f>
        <v>0</v>
      </c>
      <c r="C38" s="26">
        <f>Rangliste!D38</f>
        <v>0</v>
      </c>
      <c r="D38" s="38"/>
      <c r="E38" s="38"/>
      <c r="F38" s="38"/>
      <c r="G38" s="38"/>
      <c r="H38" s="61">
        <f t="shared" si="0"/>
        <v>0</v>
      </c>
      <c r="I38" s="38"/>
      <c r="J38" s="38"/>
      <c r="K38" s="38"/>
      <c r="L38" s="38"/>
      <c r="M38" s="61">
        <f t="shared" si="1"/>
        <v>0</v>
      </c>
      <c r="N38" s="38"/>
      <c r="O38" s="38"/>
      <c r="P38" s="38"/>
      <c r="Q38" s="38"/>
      <c r="R38" s="61">
        <f t="shared" si="2"/>
        <v>0</v>
      </c>
      <c r="S38" s="38"/>
      <c r="T38" s="38"/>
      <c r="U38" s="38"/>
      <c r="V38" s="38"/>
      <c r="W38" s="61">
        <f t="shared" si="3"/>
        <v>0</v>
      </c>
      <c r="X38" s="41">
        <f t="shared" si="4"/>
        <v>1</v>
      </c>
    </row>
    <row r="39" spans="1:24">
      <c r="A39" s="26">
        <v>35</v>
      </c>
      <c r="B39" s="26">
        <f>Rangliste!C39</f>
        <v>0</v>
      </c>
      <c r="C39" s="26">
        <f>Rangliste!D39</f>
        <v>0</v>
      </c>
      <c r="D39" s="38"/>
      <c r="E39" s="38"/>
      <c r="F39" s="38"/>
      <c r="G39" s="38"/>
      <c r="H39" s="61">
        <f t="shared" si="0"/>
        <v>0</v>
      </c>
      <c r="I39" s="38"/>
      <c r="J39" s="38"/>
      <c r="K39" s="38"/>
      <c r="L39" s="38"/>
      <c r="M39" s="61">
        <f t="shared" si="1"/>
        <v>0</v>
      </c>
      <c r="N39" s="38"/>
      <c r="O39" s="38"/>
      <c r="P39" s="38"/>
      <c r="Q39" s="38"/>
      <c r="R39" s="61">
        <f t="shared" si="2"/>
        <v>0</v>
      </c>
      <c r="S39" s="38"/>
      <c r="T39" s="38"/>
      <c r="U39" s="38"/>
      <c r="V39" s="38"/>
      <c r="W39" s="61">
        <f t="shared" si="3"/>
        <v>0</v>
      </c>
      <c r="X39" s="41">
        <f t="shared" si="4"/>
        <v>1</v>
      </c>
    </row>
    <row r="40" spans="1:24">
      <c r="A40" s="26">
        <v>36</v>
      </c>
      <c r="B40" s="26">
        <f>Rangliste!C40</f>
        <v>0</v>
      </c>
      <c r="C40" s="26">
        <f>Rangliste!D40</f>
        <v>0</v>
      </c>
      <c r="D40" s="38"/>
      <c r="E40" s="38"/>
      <c r="F40" s="38"/>
      <c r="G40" s="38"/>
      <c r="H40" s="61">
        <f t="shared" si="0"/>
        <v>0</v>
      </c>
      <c r="I40" s="38"/>
      <c r="J40" s="38"/>
      <c r="K40" s="38"/>
      <c r="L40" s="38"/>
      <c r="M40" s="61">
        <f t="shared" si="1"/>
        <v>0</v>
      </c>
      <c r="N40" s="38"/>
      <c r="O40" s="38"/>
      <c r="P40" s="38"/>
      <c r="Q40" s="38"/>
      <c r="R40" s="61">
        <f t="shared" si="2"/>
        <v>0</v>
      </c>
      <c r="S40" s="38"/>
      <c r="T40" s="38"/>
      <c r="U40" s="38"/>
      <c r="V40" s="38"/>
      <c r="W40" s="61">
        <f t="shared" si="3"/>
        <v>0</v>
      </c>
      <c r="X40" s="41">
        <f t="shared" si="4"/>
        <v>1</v>
      </c>
    </row>
    <row r="41" spans="1:24">
      <c r="A41" s="26">
        <v>37</v>
      </c>
      <c r="B41" s="26">
        <f>Rangliste!C41</f>
        <v>0</v>
      </c>
      <c r="C41" s="26">
        <f>Rangliste!D41</f>
        <v>0</v>
      </c>
      <c r="D41" s="38"/>
      <c r="E41" s="38"/>
      <c r="F41" s="38"/>
      <c r="G41" s="38"/>
      <c r="H41" s="61">
        <f t="shared" si="0"/>
        <v>0</v>
      </c>
      <c r="I41" s="38"/>
      <c r="J41" s="38"/>
      <c r="K41" s="38"/>
      <c r="L41" s="38"/>
      <c r="M41" s="61">
        <f t="shared" si="1"/>
        <v>0</v>
      </c>
      <c r="N41" s="38"/>
      <c r="O41" s="38"/>
      <c r="P41" s="38"/>
      <c r="Q41" s="38"/>
      <c r="R41" s="61">
        <f t="shared" si="2"/>
        <v>0</v>
      </c>
      <c r="S41" s="38"/>
      <c r="T41" s="38"/>
      <c r="U41" s="38"/>
      <c r="V41" s="38"/>
      <c r="W41" s="61">
        <f t="shared" si="3"/>
        <v>0</v>
      </c>
      <c r="X41" s="41">
        <f t="shared" si="4"/>
        <v>1</v>
      </c>
    </row>
    <row r="42" spans="1:24">
      <c r="A42" s="26">
        <v>38</v>
      </c>
      <c r="B42" s="26">
        <f>Rangliste!C42</f>
        <v>0</v>
      </c>
      <c r="C42" s="26">
        <f>Rangliste!D42</f>
        <v>0</v>
      </c>
      <c r="D42" s="38"/>
      <c r="E42" s="38"/>
      <c r="F42" s="38"/>
      <c r="G42" s="38"/>
      <c r="H42" s="61">
        <f t="shared" si="0"/>
        <v>0</v>
      </c>
      <c r="I42" s="38"/>
      <c r="J42" s="38"/>
      <c r="K42" s="38"/>
      <c r="L42" s="38"/>
      <c r="M42" s="61">
        <f t="shared" si="1"/>
        <v>0</v>
      </c>
      <c r="N42" s="38"/>
      <c r="O42" s="38"/>
      <c r="P42" s="38"/>
      <c r="Q42" s="38"/>
      <c r="R42" s="61">
        <f t="shared" si="2"/>
        <v>0</v>
      </c>
      <c r="S42" s="38"/>
      <c r="T42" s="38"/>
      <c r="U42" s="38"/>
      <c r="V42" s="38"/>
      <c r="W42" s="61">
        <f t="shared" si="3"/>
        <v>0</v>
      </c>
      <c r="X42" s="41">
        <f t="shared" si="4"/>
        <v>1</v>
      </c>
    </row>
    <row r="43" spans="1:24">
      <c r="A43" s="26">
        <v>39</v>
      </c>
      <c r="B43" s="26">
        <f>Rangliste!C43</f>
        <v>0</v>
      </c>
      <c r="C43" s="26">
        <f>Rangliste!D43</f>
        <v>0</v>
      </c>
      <c r="D43" s="38"/>
      <c r="E43" s="38"/>
      <c r="F43" s="38"/>
      <c r="G43" s="38"/>
      <c r="H43" s="61">
        <f t="shared" si="0"/>
        <v>0</v>
      </c>
      <c r="I43" s="38"/>
      <c r="J43" s="38"/>
      <c r="K43" s="38"/>
      <c r="L43" s="38"/>
      <c r="M43" s="61">
        <f t="shared" si="1"/>
        <v>0</v>
      </c>
      <c r="N43" s="38"/>
      <c r="O43" s="38"/>
      <c r="P43" s="38"/>
      <c r="Q43" s="38"/>
      <c r="R43" s="61">
        <f t="shared" si="2"/>
        <v>0</v>
      </c>
      <c r="S43" s="38"/>
      <c r="T43" s="38"/>
      <c r="U43" s="38"/>
      <c r="V43" s="38"/>
      <c r="W43" s="61">
        <f t="shared" si="3"/>
        <v>0</v>
      </c>
      <c r="X43" s="41">
        <f t="shared" si="4"/>
        <v>1</v>
      </c>
    </row>
    <row r="44" spans="1:24">
      <c r="A44" s="26">
        <v>40</v>
      </c>
      <c r="B44" s="26">
        <f>Rangliste!C44</f>
        <v>0</v>
      </c>
      <c r="C44" s="26">
        <f>Rangliste!D44</f>
        <v>0</v>
      </c>
      <c r="D44" s="38"/>
      <c r="E44" s="38"/>
      <c r="F44" s="38"/>
      <c r="G44" s="38"/>
      <c r="H44" s="61">
        <f t="shared" si="0"/>
        <v>0</v>
      </c>
      <c r="I44" s="38"/>
      <c r="J44" s="38"/>
      <c r="K44" s="38"/>
      <c r="L44" s="38"/>
      <c r="M44" s="61">
        <f t="shared" si="1"/>
        <v>0</v>
      </c>
      <c r="N44" s="38"/>
      <c r="O44" s="38"/>
      <c r="P44" s="38"/>
      <c r="Q44" s="38"/>
      <c r="R44" s="61">
        <f t="shared" si="2"/>
        <v>0</v>
      </c>
      <c r="S44" s="38"/>
      <c r="T44" s="38"/>
      <c r="U44" s="38"/>
      <c r="V44" s="38"/>
      <c r="W44" s="61">
        <f t="shared" si="3"/>
        <v>0</v>
      </c>
      <c r="X44" s="41">
        <f t="shared" si="4"/>
        <v>1</v>
      </c>
    </row>
    <row r="45" spans="1:24">
      <c r="A45" s="26">
        <v>41</v>
      </c>
      <c r="B45" s="26">
        <f>Rangliste!C45</f>
        <v>0</v>
      </c>
      <c r="C45" s="26">
        <f>Rangliste!D45</f>
        <v>0</v>
      </c>
      <c r="D45" s="38"/>
      <c r="E45" s="38"/>
      <c r="F45" s="38"/>
      <c r="G45" s="38"/>
      <c r="H45" s="61">
        <f t="shared" si="0"/>
        <v>0</v>
      </c>
      <c r="I45" s="38"/>
      <c r="J45" s="38"/>
      <c r="K45" s="38"/>
      <c r="L45" s="38"/>
      <c r="M45" s="61">
        <f t="shared" si="1"/>
        <v>0</v>
      </c>
      <c r="N45" s="38"/>
      <c r="O45" s="38"/>
      <c r="P45" s="38"/>
      <c r="Q45" s="38"/>
      <c r="R45" s="61">
        <f t="shared" si="2"/>
        <v>0</v>
      </c>
      <c r="S45" s="38"/>
      <c r="T45" s="38"/>
      <c r="U45" s="38"/>
      <c r="V45" s="38"/>
      <c r="W45" s="61">
        <f t="shared" si="3"/>
        <v>0</v>
      </c>
      <c r="X45" s="41">
        <f t="shared" si="4"/>
        <v>1</v>
      </c>
    </row>
    <row r="46" spans="1:24">
      <c r="A46" s="26">
        <v>42</v>
      </c>
      <c r="B46" s="26">
        <f>Rangliste!C46</f>
        <v>0</v>
      </c>
      <c r="C46" s="26">
        <f>Rangliste!D46</f>
        <v>0</v>
      </c>
      <c r="D46" s="38"/>
      <c r="E46" s="38"/>
      <c r="F46" s="38"/>
      <c r="G46" s="38"/>
      <c r="H46" s="61">
        <f t="shared" si="0"/>
        <v>0</v>
      </c>
      <c r="I46" s="38"/>
      <c r="J46" s="38"/>
      <c r="K46" s="38"/>
      <c r="L46" s="38"/>
      <c r="M46" s="61">
        <f t="shared" si="1"/>
        <v>0</v>
      </c>
      <c r="N46" s="38"/>
      <c r="O46" s="38"/>
      <c r="P46" s="38"/>
      <c r="Q46" s="38"/>
      <c r="R46" s="61">
        <f t="shared" si="2"/>
        <v>0</v>
      </c>
      <c r="S46" s="38"/>
      <c r="T46" s="38"/>
      <c r="U46" s="38"/>
      <c r="V46" s="38"/>
      <c r="W46" s="61">
        <f t="shared" si="3"/>
        <v>0</v>
      </c>
      <c r="X46" s="41">
        <f t="shared" si="4"/>
        <v>1</v>
      </c>
    </row>
    <row r="47" spans="1:24">
      <c r="A47" s="26">
        <v>43</v>
      </c>
      <c r="B47" s="26">
        <f>Rangliste!C47</f>
        <v>0</v>
      </c>
      <c r="C47" s="26">
        <f>Rangliste!D47</f>
        <v>0</v>
      </c>
      <c r="D47" s="38"/>
      <c r="E47" s="38"/>
      <c r="F47" s="38"/>
      <c r="G47" s="38"/>
      <c r="H47" s="61">
        <f t="shared" si="0"/>
        <v>0</v>
      </c>
      <c r="I47" s="38"/>
      <c r="J47" s="38"/>
      <c r="K47" s="38"/>
      <c r="L47" s="38"/>
      <c r="M47" s="61">
        <f t="shared" si="1"/>
        <v>0</v>
      </c>
      <c r="N47" s="38"/>
      <c r="O47" s="38"/>
      <c r="P47" s="38"/>
      <c r="Q47" s="38"/>
      <c r="R47" s="61">
        <f t="shared" si="2"/>
        <v>0</v>
      </c>
      <c r="S47" s="38"/>
      <c r="T47" s="38"/>
      <c r="U47" s="38"/>
      <c r="V47" s="38"/>
      <c r="W47" s="61">
        <f t="shared" si="3"/>
        <v>0</v>
      </c>
      <c r="X47" s="41">
        <f t="shared" si="4"/>
        <v>1</v>
      </c>
    </row>
    <row r="48" spans="1:24">
      <c r="A48" s="26">
        <v>44</v>
      </c>
      <c r="B48" s="26">
        <f>Rangliste!C48</f>
        <v>0</v>
      </c>
      <c r="C48" s="26">
        <f>Rangliste!D48</f>
        <v>0</v>
      </c>
      <c r="D48" s="38"/>
      <c r="E48" s="38"/>
      <c r="F48" s="38"/>
      <c r="G48" s="38"/>
      <c r="H48" s="61">
        <f t="shared" si="0"/>
        <v>0</v>
      </c>
      <c r="I48" s="38"/>
      <c r="J48" s="38"/>
      <c r="K48" s="38"/>
      <c r="L48" s="38"/>
      <c r="M48" s="61">
        <f t="shared" si="1"/>
        <v>0</v>
      </c>
      <c r="N48" s="38"/>
      <c r="O48" s="38"/>
      <c r="P48" s="38"/>
      <c r="Q48" s="38"/>
      <c r="R48" s="61">
        <f t="shared" si="2"/>
        <v>0</v>
      </c>
      <c r="S48" s="38"/>
      <c r="T48" s="38"/>
      <c r="U48" s="38"/>
      <c r="V48" s="38"/>
      <c r="W48" s="61">
        <f t="shared" si="3"/>
        <v>0</v>
      </c>
      <c r="X48" s="41">
        <f t="shared" si="4"/>
        <v>1</v>
      </c>
    </row>
    <row r="49" spans="1:24">
      <c r="A49" s="26">
        <v>45</v>
      </c>
      <c r="B49" s="26">
        <f>Rangliste!C49</f>
        <v>0</v>
      </c>
      <c r="C49" s="26">
        <f>Rangliste!D49</f>
        <v>0</v>
      </c>
      <c r="D49" s="38"/>
      <c r="E49" s="38"/>
      <c r="F49" s="38"/>
      <c r="G49" s="38"/>
      <c r="H49" s="61">
        <f t="shared" si="0"/>
        <v>0</v>
      </c>
      <c r="I49" s="38"/>
      <c r="J49" s="38"/>
      <c r="K49" s="38"/>
      <c r="L49" s="38"/>
      <c r="M49" s="61">
        <f t="shared" si="1"/>
        <v>0</v>
      </c>
      <c r="N49" s="38"/>
      <c r="O49" s="38"/>
      <c r="P49" s="38"/>
      <c r="Q49" s="38"/>
      <c r="R49" s="61">
        <f t="shared" si="2"/>
        <v>0</v>
      </c>
      <c r="S49" s="38"/>
      <c r="T49" s="38"/>
      <c r="U49" s="38"/>
      <c r="V49" s="38"/>
      <c r="W49" s="61">
        <f t="shared" si="3"/>
        <v>0</v>
      </c>
      <c r="X49" s="41">
        <f t="shared" si="4"/>
        <v>1</v>
      </c>
    </row>
    <row r="50" spans="1:24">
      <c r="A50" s="26">
        <v>46</v>
      </c>
      <c r="B50" s="26">
        <f>Rangliste!C50</f>
        <v>0</v>
      </c>
      <c r="C50" s="26">
        <f>Rangliste!D50</f>
        <v>0</v>
      </c>
      <c r="D50" s="38"/>
      <c r="E50" s="38"/>
      <c r="F50" s="38"/>
      <c r="G50" s="38"/>
      <c r="H50" s="61">
        <f t="shared" si="0"/>
        <v>0</v>
      </c>
      <c r="I50" s="38"/>
      <c r="J50" s="38"/>
      <c r="K50" s="38"/>
      <c r="L50" s="38"/>
      <c r="M50" s="61">
        <f t="shared" si="1"/>
        <v>0</v>
      </c>
      <c r="N50" s="38"/>
      <c r="O50" s="38"/>
      <c r="P50" s="38"/>
      <c r="Q50" s="38"/>
      <c r="R50" s="61">
        <f t="shared" si="2"/>
        <v>0</v>
      </c>
      <c r="S50" s="38"/>
      <c r="T50" s="38"/>
      <c r="U50" s="38"/>
      <c r="V50" s="38"/>
      <c r="W50" s="61">
        <f t="shared" si="3"/>
        <v>0</v>
      </c>
      <c r="X50" s="41">
        <f t="shared" si="4"/>
        <v>1</v>
      </c>
    </row>
    <row r="51" spans="1:24">
      <c r="A51" s="26">
        <v>47</v>
      </c>
      <c r="B51" s="26">
        <f>Rangliste!C51</f>
        <v>0</v>
      </c>
      <c r="C51" s="26">
        <f>Rangliste!D51</f>
        <v>0</v>
      </c>
      <c r="D51" s="38"/>
      <c r="E51" s="38"/>
      <c r="F51" s="38"/>
      <c r="G51" s="38"/>
      <c r="H51" s="61">
        <f t="shared" si="0"/>
        <v>0</v>
      </c>
      <c r="I51" s="38"/>
      <c r="J51" s="38"/>
      <c r="K51" s="38"/>
      <c r="L51" s="38"/>
      <c r="M51" s="61">
        <f t="shared" si="1"/>
        <v>0</v>
      </c>
      <c r="N51" s="38"/>
      <c r="O51" s="38"/>
      <c r="P51" s="38"/>
      <c r="Q51" s="38"/>
      <c r="R51" s="61">
        <f t="shared" si="2"/>
        <v>0</v>
      </c>
      <c r="S51" s="38"/>
      <c r="T51" s="38"/>
      <c r="U51" s="38"/>
      <c r="V51" s="38"/>
      <c r="W51" s="61">
        <f t="shared" si="3"/>
        <v>0</v>
      </c>
      <c r="X51" s="41">
        <f t="shared" si="4"/>
        <v>1</v>
      </c>
    </row>
    <row r="52" spans="1:24">
      <c r="A52" s="26">
        <v>48</v>
      </c>
      <c r="B52" s="26">
        <f>Rangliste!C52</f>
        <v>0</v>
      </c>
      <c r="C52" s="26">
        <f>Rangliste!D52</f>
        <v>0</v>
      </c>
      <c r="D52" s="38"/>
      <c r="E52" s="38"/>
      <c r="F52" s="38"/>
      <c r="G52" s="38"/>
      <c r="H52" s="61">
        <f t="shared" si="0"/>
        <v>0</v>
      </c>
      <c r="I52" s="38"/>
      <c r="J52" s="38"/>
      <c r="K52" s="38"/>
      <c r="L52" s="38"/>
      <c r="M52" s="61">
        <f t="shared" si="1"/>
        <v>0</v>
      </c>
      <c r="N52" s="38"/>
      <c r="O52" s="38"/>
      <c r="P52" s="38"/>
      <c r="Q52" s="38"/>
      <c r="R52" s="61">
        <f t="shared" si="2"/>
        <v>0</v>
      </c>
      <c r="S52" s="38"/>
      <c r="T52" s="38"/>
      <c r="U52" s="38"/>
      <c r="V52" s="38"/>
      <c r="W52" s="61">
        <f t="shared" si="3"/>
        <v>0</v>
      </c>
      <c r="X52" s="41">
        <f t="shared" si="4"/>
        <v>1</v>
      </c>
    </row>
    <row r="53" spans="1:24">
      <c r="A53" s="26">
        <v>49</v>
      </c>
      <c r="B53" s="26">
        <f>Rangliste!C53</f>
        <v>0</v>
      </c>
      <c r="C53" s="26">
        <f>Rangliste!D53</f>
        <v>0</v>
      </c>
      <c r="D53" s="38"/>
      <c r="E53" s="38"/>
      <c r="F53" s="38"/>
      <c r="G53" s="38"/>
      <c r="H53" s="61">
        <f t="shared" si="0"/>
        <v>0</v>
      </c>
      <c r="I53" s="38"/>
      <c r="J53" s="38"/>
      <c r="K53" s="38"/>
      <c r="L53" s="38"/>
      <c r="M53" s="61">
        <f t="shared" si="1"/>
        <v>0</v>
      </c>
      <c r="N53" s="38"/>
      <c r="O53" s="38"/>
      <c r="P53" s="38"/>
      <c r="Q53" s="38"/>
      <c r="R53" s="61">
        <f t="shared" si="2"/>
        <v>0</v>
      </c>
      <c r="S53" s="38"/>
      <c r="T53" s="38"/>
      <c r="U53" s="38"/>
      <c r="V53" s="38"/>
      <c r="W53" s="61">
        <f t="shared" si="3"/>
        <v>0</v>
      </c>
      <c r="X53" s="41">
        <f t="shared" si="4"/>
        <v>1</v>
      </c>
    </row>
    <row r="54" spans="1:24">
      <c r="A54" s="26">
        <v>50</v>
      </c>
      <c r="B54" s="26">
        <f>Rangliste!C54</f>
        <v>0</v>
      </c>
      <c r="C54" s="26">
        <f>Rangliste!D54</f>
        <v>0</v>
      </c>
      <c r="D54" s="38"/>
      <c r="E54" s="38"/>
      <c r="F54" s="38"/>
      <c r="G54" s="38"/>
      <c r="H54" s="61">
        <f t="shared" si="0"/>
        <v>0</v>
      </c>
      <c r="I54" s="38"/>
      <c r="J54" s="38"/>
      <c r="K54" s="38"/>
      <c r="L54" s="38"/>
      <c r="M54" s="61">
        <f t="shared" si="1"/>
        <v>0</v>
      </c>
      <c r="N54" s="38"/>
      <c r="O54" s="38"/>
      <c r="P54" s="38"/>
      <c r="Q54" s="38"/>
      <c r="R54" s="61">
        <f t="shared" si="2"/>
        <v>0</v>
      </c>
      <c r="S54" s="38"/>
      <c r="T54" s="38"/>
      <c r="U54" s="38"/>
      <c r="V54" s="38"/>
      <c r="W54" s="61">
        <f t="shared" si="3"/>
        <v>0</v>
      </c>
      <c r="X54" s="41">
        <f t="shared" si="4"/>
        <v>1</v>
      </c>
    </row>
    <row r="55" spans="1:24">
      <c r="A55" s="26">
        <v>51</v>
      </c>
      <c r="B55" s="26">
        <f>Rangliste!C55</f>
        <v>0</v>
      </c>
      <c r="C55" s="26">
        <f>Rangliste!D55</f>
        <v>0</v>
      </c>
      <c r="D55" s="38"/>
      <c r="E55" s="38"/>
      <c r="F55" s="38"/>
      <c r="G55" s="38"/>
      <c r="H55" s="61">
        <f t="shared" si="0"/>
        <v>0</v>
      </c>
      <c r="I55" s="38"/>
      <c r="J55" s="38"/>
      <c r="K55" s="38"/>
      <c r="L55" s="38"/>
      <c r="M55" s="61">
        <f t="shared" si="1"/>
        <v>0</v>
      </c>
      <c r="N55" s="38"/>
      <c r="O55" s="38"/>
      <c r="P55" s="38"/>
      <c r="Q55" s="38"/>
      <c r="R55" s="61">
        <f t="shared" si="2"/>
        <v>0</v>
      </c>
      <c r="S55" s="38"/>
      <c r="T55" s="38"/>
      <c r="U55" s="38"/>
      <c r="V55" s="38"/>
      <c r="W55" s="61">
        <f t="shared" si="3"/>
        <v>0</v>
      </c>
      <c r="X55" s="41">
        <f t="shared" si="4"/>
        <v>1</v>
      </c>
    </row>
    <row r="56" spans="1:24">
      <c r="A56" s="26">
        <v>52</v>
      </c>
      <c r="B56" s="26">
        <f>Rangliste!C56</f>
        <v>0</v>
      </c>
      <c r="C56" s="26">
        <f>Rangliste!D56</f>
        <v>0</v>
      </c>
      <c r="D56" s="38"/>
      <c r="E56" s="38"/>
      <c r="F56" s="38"/>
      <c r="G56" s="38"/>
      <c r="H56" s="61">
        <f t="shared" si="0"/>
        <v>0</v>
      </c>
      <c r="I56" s="38"/>
      <c r="J56" s="38"/>
      <c r="K56" s="38"/>
      <c r="L56" s="38"/>
      <c r="M56" s="61">
        <f t="shared" si="1"/>
        <v>0</v>
      </c>
      <c r="N56" s="38"/>
      <c r="O56" s="38"/>
      <c r="P56" s="38"/>
      <c r="Q56" s="38"/>
      <c r="R56" s="61">
        <f t="shared" si="2"/>
        <v>0</v>
      </c>
      <c r="S56" s="38"/>
      <c r="T56" s="38"/>
      <c r="U56" s="38"/>
      <c r="V56" s="38"/>
      <c r="W56" s="61">
        <f t="shared" si="3"/>
        <v>0</v>
      </c>
      <c r="X56" s="41">
        <f t="shared" si="4"/>
        <v>1</v>
      </c>
    </row>
    <row r="57" spans="1:24">
      <c r="A57" s="26">
        <v>53</v>
      </c>
      <c r="B57" s="26">
        <f>Rangliste!C57</f>
        <v>0</v>
      </c>
      <c r="C57" s="26">
        <f>Rangliste!D57</f>
        <v>0</v>
      </c>
      <c r="D57" s="38"/>
      <c r="E57" s="38"/>
      <c r="F57" s="38"/>
      <c r="G57" s="38"/>
      <c r="H57" s="61">
        <f t="shared" si="0"/>
        <v>0</v>
      </c>
      <c r="I57" s="38"/>
      <c r="J57" s="38"/>
      <c r="K57" s="38"/>
      <c r="L57" s="38"/>
      <c r="M57" s="61">
        <f t="shared" si="1"/>
        <v>0</v>
      </c>
      <c r="N57" s="38"/>
      <c r="O57" s="38"/>
      <c r="P57" s="38"/>
      <c r="Q57" s="38"/>
      <c r="R57" s="61">
        <f t="shared" si="2"/>
        <v>0</v>
      </c>
      <c r="S57" s="38"/>
      <c r="T57" s="38"/>
      <c r="U57" s="38"/>
      <c r="V57" s="38"/>
      <c r="W57" s="61">
        <f t="shared" si="3"/>
        <v>0</v>
      </c>
      <c r="X57" s="41">
        <f t="shared" si="4"/>
        <v>1</v>
      </c>
    </row>
    <row r="58" spans="1:24">
      <c r="A58" s="26">
        <v>54</v>
      </c>
      <c r="B58" s="26">
        <f>Rangliste!C58</f>
        <v>0</v>
      </c>
      <c r="C58" s="26">
        <f>Rangliste!D58</f>
        <v>0</v>
      </c>
      <c r="D58" s="38"/>
      <c r="E58" s="38"/>
      <c r="F58" s="38"/>
      <c r="G58" s="38"/>
      <c r="H58" s="61">
        <f t="shared" si="0"/>
        <v>0</v>
      </c>
      <c r="I58" s="38"/>
      <c r="J58" s="38"/>
      <c r="K58" s="38"/>
      <c r="L58" s="38"/>
      <c r="M58" s="61">
        <f t="shared" si="1"/>
        <v>0</v>
      </c>
      <c r="N58" s="38"/>
      <c r="O58" s="38"/>
      <c r="P58" s="38"/>
      <c r="Q58" s="38"/>
      <c r="R58" s="61">
        <f t="shared" si="2"/>
        <v>0</v>
      </c>
      <c r="S58" s="38"/>
      <c r="T58" s="38"/>
      <c r="U58" s="38"/>
      <c r="V58" s="38"/>
      <c r="W58" s="61">
        <f t="shared" si="3"/>
        <v>0</v>
      </c>
      <c r="X58" s="41">
        <f t="shared" si="4"/>
        <v>1</v>
      </c>
    </row>
    <row r="59" spans="1:24">
      <c r="A59" s="26">
        <v>55</v>
      </c>
      <c r="B59" s="26">
        <f>Rangliste!C59</f>
        <v>0</v>
      </c>
      <c r="C59" s="26">
        <f>Rangliste!D59</f>
        <v>0</v>
      </c>
      <c r="D59" s="38"/>
      <c r="E59" s="38"/>
      <c r="F59" s="38"/>
      <c r="G59" s="38"/>
      <c r="H59" s="61">
        <f t="shared" si="0"/>
        <v>0</v>
      </c>
      <c r="I59" s="38"/>
      <c r="J59" s="38"/>
      <c r="K59" s="38"/>
      <c r="L59" s="38"/>
      <c r="M59" s="61">
        <f t="shared" si="1"/>
        <v>0</v>
      </c>
      <c r="N59" s="38"/>
      <c r="O59" s="38"/>
      <c r="P59" s="38"/>
      <c r="Q59" s="38"/>
      <c r="R59" s="61">
        <f t="shared" si="2"/>
        <v>0</v>
      </c>
      <c r="S59" s="38"/>
      <c r="T59" s="38"/>
      <c r="U59" s="38"/>
      <c r="V59" s="38"/>
      <c r="W59" s="61">
        <f t="shared" si="3"/>
        <v>0</v>
      </c>
      <c r="X59" s="41">
        <f t="shared" si="4"/>
        <v>1</v>
      </c>
    </row>
    <row r="60" spans="1:24">
      <c r="A60" s="26">
        <v>56</v>
      </c>
      <c r="B60" s="26">
        <f>Rangliste!C60</f>
        <v>0</v>
      </c>
      <c r="C60" s="26">
        <f>Rangliste!D60</f>
        <v>0</v>
      </c>
      <c r="D60" s="38"/>
      <c r="E60" s="38"/>
      <c r="F60" s="38"/>
      <c r="G60" s="38"/>
      <c r="H60" s="61">
        <f t="shared" si="0"/>
        <v>0</v>
      </c>
      <c r="I60" s="38"/>
      <c r="J60" s="38"/>
      <c r="K60" s="38"/>
      <c r="L60" s="38"/>
      <c r="M60" s="61">
        <f t="shared" si="1"/>
        <v>0</v>
      </c>
      <c r="N60" s="38"/>
      <c r="O60" s="38"/>
      <c r="P60" s="38"/>
      <c r="Q60" s="38"/>
      <c r="R60" s="61">
        <f t="shared" si="2"/>
        <v>0</v>
      </c>
      <c r="S60" s="38"/>
      <c r="T60" s="38"/>
      <c r="U60" s="38"/>
      <c r="V60" s="38"/>
      <c r="W60" s="61">
        <f t="shared" si="3"/>
        <v>0</v>
      </c>
      <c r="X60" s="41">
        <f t="shared" si="4"/>
        <v>1</v>
      </c>
    </row>
    <row r="61" spans="1:24">
      <c r="A61" s="26">
        <v>57</v>
      </c>
      <c r="B61" s="26">
        <f>Rangliste!C61</f>
        <v>0</v>
      </c>
      <c r="C61" s="26">
        <f>Rangliste!D61</f>
        <v>0</v>
      </c>
      <c r="D61" s="38"/>
      <c r="E61" s="38"/>
      <c r="F61" s="38"/>
      <c r="G61" s="38"/>
      <c r="H61" s="61">
        <f t="shared" si="0"/>
        <v>0</v>
      </c>
      <c r="I61" s="38"/>
      <c r="J61" s="38"/>
      <c r="K61" s="38"/>
      <c r="L61" s="38"/>
      <c r="M61" s="61">
        <f t="shared" si="1"/>
        <v>0</v>
      </c>
      <c r="N61" s="38"/>
      <c r="O61" s="38"/>
      <c r="P61" s="38"/>
      <c r="Q61" s="38"/>
      <c r="R61" s="61">
        <f t="shared" si="2"/>
        <v>0</v>
      </c>
      <c r="S61" s="38"/>
      <c r="T61" s="38"/>
      <c r="U61" s="38"/>
      <c r="V61" s="38"/>
      <c r="W61" s="61">
        <f t="shared" si="3"/>
        <v>0</v>
      </c>
      <c r="X61" s="41">
        <f t="shared" si="4"/>
        <v>1</v>
      </c>
    </row>
    <row r="62" spans="1:24">
      <c r="A62" s="26">
        <v>58</v>
      </c>
      <c r="B62" s="26">
        <f>Rangliste!C62</f>
        <v>0</v>
      </c>
      <c r="C62" s="26">
        <f>Rangliste!D62</f>
        <v>0</v>
      </c>
      <c r="D62" s="38"/>
      <c r="E62" s="38"/>
      <c r="F62" s="38"/>
      <c r="G62" s="38"/>
      <c r="H62" s="61">
        <f t="shared" si="0"/>
        <v>0</v>
      </c>
      <c r="I62" s="38"/>
      <c r="J62" s="38"/>
      <c r="K62" s="38"/>
      <c r="L62" s="38"/>
      <c r="M62" s="61">
        <f t="shared" si="1"/>
        <v>0</v>
      </c>
      <c r="N62" s="38"/>
      <c r="O62" s="38"/>
      <c r="P62" s="38"/>
      <c r="Q62" s="38"/>
      <c r="R62" s="61">
        <f t="shared" si="2"/>
        <v>0</v>
      </c>
      <c r="S62" s="38"/>
      <c r="T62" s="38"/>
      <c r="U62" s="38"/>
      <c r="V62" s="38"/>
      <c r="W62" s="61">
        <f t="shared" si="3"/>
        <v>0</v>
      </c>
      <c r="X62" s="41">
        <f t="shared" si="4"/>
        <v>1</v>
      </c>
    </row>
    <row r="63" spans="1:24">
      <c r="A63" s="26">
        <v>59</v>
      </c>
      <c r="B63" s="26">
        <f>Rangliste!C63</f>
        <v>0</v>
      </c>
      <c r="C63" s="26">
        <f>Rangliste!D63</f>
        <v>0</v>
      </c>
      <c r="D63" s="38"/>
      <c r="E63" s="38"/>
      <c r="F63" s="38"/>
      <c r="G63" s="38"/>
      <c r="H63" s="61">
        <f t="shared" si="0"/>
        <v>0</v>
      </c>
      <c r="I63" s="38"/>
      <c r="J63" s="38"/>
      <c r="K63" s="38"/>
      <c r="L63" s="38"/>
      <c r="M63" s="61">
        <f t="shared" si="1"/>
        <v>0</v>
      </c>
      <c r="N63" s="38"/>
      <c r="O63" s="38"/>
      <c r="P63" s="38"/>
      <c r="Q63" s="38"/>
      <c r="R63" s="61">
        <f t="shared" si="2"/>
        <v>0</v>
      </c>
      <c r="S63" s="38"/>
      <c r="T63" s="38"/>
      <c r="U63" s="38"/>
      <c r="V63" s="38"/>
      <c r="W63" s="61">
        <f t="shared" si="3"/>
        <v>0</v>
      </c>
      <c r="X63" s="41">
        <f t="shared" si="4"/>
        <v>1</v>
      </c>
    </row>
    <row r="64" spans="1:24">
      <c r="A64" s="26">
        <v>60</v>
      </c>
      <c r="B64" s="26">
        <f>Rangliste!C64</f>
        <v>0</v>
      </c>
      <c r="C64" s="26">
        <f>Rangliste!D64</f>
        <v>0</v>
      </c>
      <c r="D64" s="38"/>
      <c r="E64" s="38"/>
      <c r="F64" s="38"/>
      <c r="G64" s="38"/>
      <c r="H64" s="61">
        <f t="shared" si="0"/>
        <v>0</v>
      </c>
      <c r="I64" s="38"/>
      <c r="J64" s="38"/>
      <c r="K64" s="38"/>
      <c r="L64" s="38"/>
      <c r="M64" s="61">
        <f t="shared" si="1"/>
        <v>0</v>
      </c>
      <c r="N64" s="38"/>
      <c r="O64" s="38"/>
      <c r="P64" s="38"/>
      <c r="Q64" s="38"/>
      <c r="R64" s="61">
        <f t="shared" si="2"/>
        <v>0</v>
      </c>
      <c r="S64" s="38"/>
      <c r="T64" s="38"/>
      <c r="U64" s="38"/>
      <c r="V64" s="38"/>
      <c r="W64" s="61">
        <f t="shared" si="3"/>
        <v>0</v>
      </c>
      <c r="X64" s="41">
        <f t="shared" si="4"/>
        <v>1</v>
      </c>
    </row>
    <row r="65" spans="1:24">
      <c r="A65" s="26">
        <v>61</v>
      </c>
      <c r="B65" s="26">
        <f>Rangliste!C65</f>
        <v>0</v>
      </c>
      <c r="C65" s="26">
        <f>Rangliste!D65</f>
        <v>0</v>
      </c>
      <c r="D65" s="38"/>
      <c r="E65" s="38"/>
      <c r="F65" s="38"/>
      <c r="G65" s="38"/>
      <c r="H65" s="61">
        <f t="shared" si="0"/>
        <v>0</v>
      </c>
      <c r="I65" s="38"/>
      <c r="J65" s="38"/>
      <c r="K65" s="38"/>
      <c r="L65" s="38"/>
      <c r="M65" s="61">
        <f t="shared" si="1"/>
        <v>0</v>
      </c>
      <c r="N65" s="38"/>
      <c r="O65" s="38"/>
      <c r="P65" s="38"/>
      <c r="Q65" s="38"/>
      <c r="R65" s="61">
        <f t="shared" si="2"/>
        <v>0</v>
      </c>
      <c r="S65" s="38"/>
      <c r="T65" s="38"/>
      <c r="U65" s="38"/>
      <c r="V65" s="38"/>
      <c r="W65" s="61">
        <f t="shared" si="3"/>
        <v>0</v>
      </c>
      <c r="X65" s="41">
        <f t="shared" si="4"/>
        <v>1</v>
      </c>
    </row>
    <row r="66" spans="1:24">
      <c r="A66" s="26">
        <v>62</v>
      </c>
      <c r="B66" s="26">
        <f>Rangliste!C66</f>
        <v>0</v>
      </c>
      <c r="C66" s="26">
        <f>Rangliste!D66</f>
        <v>0</v>
      </c>
      <c r="D66" s="38"/>
      <c r="E66" s="38"/>
      <c r="F66" s="38"/>
      <c r="G66" s="38"/>
      <c r="H66" s="61">
        <f t="shared" si="0"/>
        <v>0</v>
      </c>
      <c r="I66" s="38"/>
      <c r="J66" s="38"/>
      <c r="K66" s="38"/>
      <c r="L66" s="38"/>
      <c r="M66" s="61">
        <f t="shared" si="1"/>
        <v>0</v>
      </c>
      <c r="N66" s="38"/>
      <c r="O66" s="38"/>
      <c r="P66" s="38"/>
      <c r="Q66" s="38"/>
      <c r="R66" s="61">
        <f t="shared" si="2"/>
        <v>0</v>
      </c>
      <c r="S66" s="38"/>
      <c r="T66" s="38"/>
      <c r="U66" s="38"/>
      <c r="V66" s="38"/>
      <c r="W66" s="61">
        <f t="shared" si="3"/>
        <v>0</v>
      </c>
      <c r="X66" s="41">
        <f t="shared" si="4"/>
        <v>1</v>
      </c>
    </row>
    <row r="67" spans="1:24">
      <c r="A67" s="26">
        <v>63</v>
      </c>
      <c r="B67" s="26">
        <f>Rangliste!C67</f>
        <v>0</v>
      </c>
      <c r="C67" s="26">
        <f>Rangliste!D67</f>
        <v>0</v>
      </c>
      <c r="D67" s="38"/>
      <c r="E67" s="38"/>
      <c r="F67" s="38"/>
      <c r="G67" s="38"/>
      <c r="H67" s="61">
        <f t="shared" si="0"/>
        <v>0</v>
      </c>
      <c r="I67" s="38"/>
      <c r="J67" s="38"/>
      <c r="K67" s="38"/>
      <c r="L67" s="38"/>
      <c r="M67" s="61">
        <f t="shared" si="1"/>
        <v>0</v>
      </c>
      <c r="N67" s="38"/>
      <c r="O67" s="38"/>
      <c r="P67" s="38"/>
      <c r="Q67" s="38"/>
      <c r="R67" s="61">
        <f t="shared" si="2"/>
        <v>0</v>
      </c>
      <c r="S67" s="38"/>
      <c r="T67" s="38"/>
      <c r="U67" s="38"/>
      <c r="V67" s="38"/>
      <c r="W67" s="61">
        <f t="shared" si="3"/>
        <v>0</v>
      </c>
      <c r="X67" s="41">
        <f t="shared" si="4"/>
        <v>1</v>
      </c>
    </row>
    <row r="68" spans="1:24">
      <c r="A68" s="26">
        <v>64</v>
      </c>
      <c r="B68" s="26">
        <f>Rangliste!C68</f>
        <v>0</v>
      </c>
      <c r="C68" s="26">
        <f>Rangliste!D68</f>
        <v>0</v>
      </c>
      <c r="D68" s="38"/>
      <c r="E68" s="38"/>
      <c r="F68" s="38"/>
      <c r="G68" s="38"/>
      <c r="H68" s="61">
        <f t="shared" si="0"/>
        <v>0</v>
      </c>
      <c r="I68" s="38"/>
      <c r="J68" s="38"/>
      <c r="K68" s="38"/>
      <c r="L68" s="38"/>
      <c r="M68" s="61">
        <f t="shared" si="1"/>
        <v>0</v>
      </c>
      <c r="N68" s="38"/>
      <c r="O68" s="38"/>
      <c r="P68" s="38"/>
      <c r="Q68" s="38"/>
      <c r="R68" s="61">
        <f t="shared" si="2"/>
        <v>0</v>
      </c>
      <c r="S68" s="38"/>
      <c r="T68" s="38"/>
      <c r="U68" s="38"/>
      <c r="V68" s="38"/>
      <c r="W68" s="61">
        <f t="shared" si="3"/>
        <v>0</v>
      </c>
      <c r="X68" s="41">
        <f t="shared" si="4"/>
        <v>1</v>
      </c>
    </row>
    <row r="69" spans="1:24">
      <c r="A69" s="26">
        <v>65</v>
      </c>
      <c r="B69" s="26">
        <f>Rangliste!C69</f>
        <v>0</v>
      </c>
      <c r="C69" s="26">
        <f>Rangliste!D69</f>
        <v>0</v>
      </c>
      <c r="D69" s="38"/>
      <c r="E69" s="38"/>
      <c r="F69" s="38"/>
      <c r="G69" s="38"/>
      <c r="H69" s="61">
        <f t="shared" si="0"/>
        <v>0</v>
      </c>
      <c r="I69" s="38"/>
      <c r="J69" s="38"/>
      <c r="K69" s="38"/>
      <c r="L69" s="38"/>
      <c r="M69" s="61">
        <f t="shared" si="1"/>
        <v>0</v>
      </c>
      <c r="N69" s="38"/>
      <c r="O69" s="38"/>
      <c r="P69" s="38"/>
      <c r="Q69" s="38"/>
      <c r="R69" s="61">
        <f t="shared" si="2"/>
        <v>0</v>
      </c>
      <c r="S69" s="38"/>
      <c r="T69" s="38"/>
      <c r="U69" s="38"/>
      <c r="V69" s="38"/>
      <c r="W69" s="61">
        <f t="shared" si="3"/>
        <v>0</v>
      </c>
      <c r="X69" s="41">
        <f t="shared" si="4"/>
        <v>1</v>
      </c>
    </row>
    <row r="70" spans="1:24">
      <c r="A70" s="26">
        <v>66</v>
      </c>
      <c r="B70" s="26">
        <f>Rangliste!C70</f>
        <v>0</v>
      </c>
      <c r="C70" s="26">
        <f>Rangliste!D70</f>
        <v>0</v>
      </c>
      <c r="D70" s="38"/>
      <c r="E70" s="38"/>
      <c r="F70" s="38"/>
      <c r="G70" s="38"/>
      <c r="H70" s="61">
        <f t="shared" ref="H70:H133" si="5">IFERROR(AVERAGE(D70:G70),0)</f>
        <v>0</v>
      </c>
      <c r="I70" s="38"/>
      <c r="J70" s="38"/>
      <c r="K70" s="38"/>
      <c r="L70" s="38"/>
      <c r="M70" s="61">
        <f t="shared" ref="M70:M133" si="6">IFERROR(AVERAGE(I70:L70),0)</f>
        <v>0</v>
      </c>
      <c r="N70" s="38"/>
      <c r="O70" s="38"/>
      <c r="P70" s="38"/>
      <c r="Q70" s="38"/>
      <c r="R70" s="61">
        <f t="shared" ref="R70:R133" si="7">IFERROR(AVERAGE(N70:Q70),0)</f>
        <v>0</v>
      </c>
      <c r="S70" s="38"/>
      <c r="T70" s="38"/>
      <c r="U70" s="38"/>
      <c r="V70" s="38"/>
      <c r="W70" s="61">
        <f t="shared" ref="W70:W133" si="8">IFERROR(AVERAGE(S70:V70),0)</f>
        <v>0</v>
      </c>
      <c r="X70" s="41">
        <f t="shared" ref="X70:X133" si="9">IFERROR(SUM(H70,M70,R70,W70)/SUM((COUNTIF(H70,"&gt;0"))+(COUNTIF(M70,"&gt;0"))+(COUNTIF(R70,"&gt;0"))+(COUNTIF(W70,"&gt;0"))),1)</f>
        <v>1</v>
      </c>
    </row>
    <row r="71" spans="1:24">
      <c r="A71" s="26">
        <v>67</v>
      </c>
      <c r="B71" s="26">
        <f>Rangliste!C71</f>
        <v>0</v>
      </c>
      <c r="C71" s="26">
        <f>Rangliste!D71</f>
        <v>0</v>
      </c>
      <c r="D71" s="38"/>
      <c r="E71" s="38"/>
      <c r="F71" s="38"/>
      <c r="G71" s="38"/>
      <c r="H71" s="61">
        <f t="shared" si="5"/>
        <v>0</v>
      </c>
      <c r="I71" s="38"/>
      <c r="J71" s="38"/>
      <c r="K71" s="38"/>
      <c r="L71" s="38"/>
      <c r="M71" s="61">
        <f t="shared" si="6"/>
        <v>0</v>
      </c>
      <c r="N71" s="38"/>
      <c r="O71" s="38"/>
      <c r="P71" s="38"/>
      <c r="Q71" s="38"/>
      <c r="R71" s="61">
        <f t="shared" si="7"/>
        <v>0</v>
      </c>
      <c r="S71" s="38"/>
      <c r="T71" s="38"/>
      <c r="U71" s="38"/>
      <c r="V71" s="38"/>
      <c r="W71" s="61">
        <f t="shared" si="8"/>
        <v>0</v>
      </c>
      <c r="X71" s="41">
        <f t="shared" si="9"/>
        <v>1</v>
      </c>
    </row>
    <row r="72" spans="1:24">
      <c r="A72" s="26">
        <v>68</v>
      </c>
      <c r="B72" s="26">
        <f>Rangliste!C72</f>
        <v>0</v>
      </c>
      <c r="C72" s="26">
        <f>Rangliste!D72</f>
        <v>0</v>
      </c>
      <c r="D72" s="38"/>
      <c r="E72" s="38"/>
      <c r="F72" s="38"/>
      <c r="G72" s="38"/>
      <c r="H72" s="61">
        <f t="shared" si="5"/>
        <v>0</v>
      </c>
      <c r="I72" s="38"/>
      <c r="J72" s="38"/>
      <c r="K72" s="38"/>
      <c r="L72" s="38"/>
      <c r="M72" s="61">
        <f t="shared" si="6"/>
        <v>0</v>
      </c>
      <c r="N72" s="38"/>
      <c r="O72" s="38"/>
      <c r="P72" s="38"/>
      <c r="Q72" s="38"/>
      <c r="R72" s="61">
        <f t="shared" si="7"/>
        <v>0</v>
      </c>
      <c r="S72" s="38"/>
      <c r="T72" s="38"/>
      <c r="U72" s="38"/>
      <c r="V72" s="38"/>
      <c r="W72" s="61">
        <f t="shared" si="8"/>
        <v>0</v>
      </c>
      <c r="X72" s="41">
        <f t="shared" si="9"/>
        <v>1</v>
      </c>
    </row>
    <row r="73" spans="1:24">
      <c r="A73" s="26">
        <v>69</v>
      </c>
      <c r="B73" s="26">
        <f>Rangliste!C73</f>
        <v>0</v>
      </c>
      <c r="C73" s="26">
        <f>Rangliste!D73</f>
        <v>0</v>
      </c>
      <c r="D73" s="38"/>
      <c r="E73" s="38"/>
      <c r="F73" s="38"/>
      <c r="G73" s="38"/>
      <c r="H73" s="61">
        <f t="shared" si="5"/>
        <v>0</v>
      </c>
      <c r="I73" s="38"/>
      <c r="J73" s="38"/>
      <c r="K73" s="38"/>
      <c r="L73" s="38"/>
      <c r="M73" s="61">
        <f t="shared" si="6"/>
        <v>0</v>
      </c>
      <c r="N73" s="38"/>
      <c r="O73" s="38"/>
      <c r="P73" s="38"/>
      <c r="Q73" s="38"/>
      <c r="R73" s="61">
        <f t="shared" si="7"/>
        <v>0</v>
      </c>
      <c r="S73" s="38"/>
      <c r="T73" s="38"/>
      <c r="U73" s="38"/>
      <c r="V73" s="38"/>
      <c r="W73" s="61">
        <f t="shared" si="8"/>
        <v>0</v>
      </c>
      <c r="X73" s="41">
        <f t="shared" si="9"/>
        <v>1</v>
      </c>
    </row>
    <row r="74" spans="1:24">
      <c r="A74" s="26">
        <v>70</v>
      </c>
      <c r="B74" s="26">
        <f>Rangliste!C74</f>
        <v>0</v>
      </c>
      <c r="C74" s="26">
        <f>Rangliste!D74</f>
        <v>0</v>
      </c>
      <c r="D74" s="38"/>
      <c r="E74" s="38"/>
      <c r="F74" s="38"/>
      <c r="G74" s="38"/>
      <c r="H74" s="61">
        <f t="shared" si="5"/>
        <v>0</v>
      </c>
      <c r="I74" s="38"/>
      <c r="J74" s="38"/>
      <c r="K74" s="38"/>
      <c r="L74" s="38"/>
      <c r="M74" s="61">
        <f t="shared" si="6"/>
        <v>0</v>
      </c>
      <c r="N74" s="38"/>
      <c r="O74" s="38"/>
      <c r="P74" s="38"/>
      <c r="Q74" s="38"/>
      <c r="R74" s="61">
        <f t="shared" si="7"/>
        <v>0</v>
      </c>
      <c r="S74" s="38"/>
      <c r="T74" s="38"/>
      <c r="U74" s="38"/>
      <c r="V74" s="38"/>
      <c r="W74" s="61">
        <f t="shared" si="8"/>
        <v>0</v>
      </c>
      <c r="X74" s="41">
        <f t="shared" si="9"/>
        <v>1</v>
      </c>
    </row>
    <row r="75" spans="1:24">
      <c r="A75" s="26">
        <v>71</v>
      </c>
      <c r="B75" s="26">
        <f>Rangliste!C75</f>
        <v>0</v>
      </c>
      <c r="C75" s="26">
        <f>Rangliste!D75</f>
        <v>0</v>
      </c>
      <c r="D75" s="38"/>
      <c r="E75" s="38"/>
      <c r="F75" s="38"/>
      <c r="G75" s="38"/>
      <c r="H75" s="61">
        <f t="shared" si="5"/>
        <v>0</v>
      </c>
      <c r="I75" s="38"/>
      <c r="J75" s="38"/>
      <c r="K75" s="38"/>
      <c r="L75" s="38"/>
      <c r="M75" s="61">
        <f t="shared" si="6"/>
        <v>0</v>
      </c>
      <c r="N75" s="38"/>
      <c r="O75" s="38"/>
      <c r="P75" s="38"/>
      <c r="Q75" s="38"/>
      <c r="R75" s="61">
        <f t="shared" si="7"/>
        <v>0</v>
      </c>
      <c r="S75" s="38"/>
      <c r="T75" s="38"/>
      <c r="U75" s="38"/>
      <c r="V75" s="38"/>
      <c r="W75" s="61">
        <f t="shared" si="8"/>
        <v>0</v>
      </c>
      <c r="X75" s="41">
        <f t="shared" si="9"/>
        <v>1</v>
      </c>
    </row>
    <row r="76" spans="1:24">
      <c r="A76" s="26">
        <v>72</v>
      </c>
      <c r="B76" s="26">
        <f>Rangliste!C76</f>
        <v>0</v>
      </c>
      <c r="C76" s="26">
        <f>Rangliste!D76</f>
        <v>0</v>
      </c>
      <c r="D76" s="38"/>
      <c r="E76" s="38"/>
      <c r="F76" s="38"/>
      <c r="G76" s="38"/>
      <c r="H76" s="61">
        <f t="shared" si="5"/>
        <v>0</v>
      </c>
      <c r="I76" s="38"/>
      <c r="J76" s="38"/>
      <c r="K76" s="38"/>
      <c r="L76" s="38"/>
      <c r="M76" s="61">
        <f t="shared" si="6"/>
        <v>0</v>
      </c>
      <c r="N76" s="38"/>
      <c r="O76" s="38"/>
      <c r="P76" s="38"/>
      <c r="Q76" s="38"/>
      <c r="R76" s="61">
        <f t="shared" si="7"/>
        <v>0</v>
      </c>
      <c r="S76" s="38"/>
      <c r="T76" s="38"/>
      <c r="U76" s="38"/>
      <c r="V76" s="38"/>
      <c r="W76" s="61">
        <f t="shared" si="8"/>
        <v>0</v>
      </c>
      <c r="X76" s="41">
        <f t="shared" si="9"/>
        <v>1</v>
      </c>
    </row>
    <row r="77" spans="1:24">
      <c r="A77" s="26">
        <v>73</v>
      </c>
      <c r="B77" s="26">
        <f>Rangliste!C77</f>
        <v>0</v>
      </c>
      <c r="C77" s="26">
        <f>Rangliste!D77</f>
        <v>0</v>
      </c>
      <c r="D77" s="38"/>
      <c r="E77" s="38"/>
      <c r="F77" s="38"/>
      <c r="G77" s="38"/>
      <c r="H77" s="61">
        <f t="shared" si="5"/>
        <v>0</v>
      </c>
      <c r="I77" s="38"/>
      <c r="J77" s="38"/>
      <c r="K77" s="38"/>
      <c r="L77" s="38"/>
      <c r="M77" s="61">
        <f t="shared" si="6"/>
        <v>0</v>
      </c>
      <c r="N77" s="38"/>
      <c r="O77" s="38"/>
      <c r="P77" s="38"/>
      <c r="Q77" s="38"/>
      <c r="R77" s="61">
        <f t="shared" si="7"/>
        <v>0</v>
      </c>
      <c r="S77" s="38"/>
      <c r="T77" s="38"/>
      <c r="U77" s="38"/>
      <c r="V77" s="38"/>
      <c r="W77" s="61">
        <f t="shared" si="8"/>
        <v>0</v>
      </c>
      <c r="X77" s="41">
        <f t="shared" si="9"/>
        <v>1</v>
      </c>
    </row>
    <row r="78" spans="1:24">
      <c r="A78" s="26">
        <v>74</v>
      </c>
      <c r="B78" s="26">
        <f>Rangliste!C78</f>
        <v>0</v>
      </c>
      <c r="C78" s="26">
        <f>Rangliste!D78</f>
        <v>0</v>
      </c>
      <c r="D78" s="38"/>
      <c r="E78" s="38"/>
      <c r="F78" s="38"/>
      <c r="G78" s="38"/>
      <c r="H78" s="61">
        <f t="shared" si="5"/>
        <v>0</v>
      </c>
      <c r="I78" s="38"/>
      <c r="J78" s="38"/>
      <c r="K78" s="38"/>
      <c r="L78" s="38"/>
      <c r="M78" s="61">
        <f t="shared" si="6"/>
        <v>0</v>
      </c>
      <c r="N78" s="38"/>
      <c r="O78" s="38"/>
      <c r="P78" s="38"/>
      <c r="Q78" s="38"/>
      <c r="R78" s="61">
        <f t="shared" si="7"/>
        <v>0</v>
      </c>
      <c r="S78" s="38"/>
      <c r="T78" s="38"/>
      <c r="U78" s="38"/>
      <c r="V78" s="38"/>
      <c r="W78" s="61">
        <f t="shared" si="8"/>
        <v>0</v>
      </c>
      <c r="X78" s="41">
        <f t="shared" si="9"/>
        <v>1</v>
      </c>
    </row>
    <row r="79" spans="1:24">
      <c r="A79" s="26">
        <v>75</v>
      </c>
      <c r="B79" s="26">
        <f>Rangliste!C79</f>
        <v>0</v>
      </c>
      <c r="C79" s="26">
        <f>Rangliste!D79</f>
        <v>0</v>
      </c>
      <c r="D79" s="38"/>
      <c r="E79" s="38"/>
      <c r="F79" s="38"/>
      <c r="G79" s="38"/>
      <c r="H79" s="61">
        <f t="shared" si="5"/>
        <v>0</v>
      </c>
      <c r="I79" s="38"/>
      <c r="J79" s="38"/>
      <c r="K79" s="38"/>
      <c r="L79" s="38"/>
      <c r="M79" s="61">
        <f t="shared" si="6"/>
        <v>0</v>
      </c>
      <c r="N79" s="38"/>
      <c r="O79" s="38"/>
      <c r="P79" s="38"/>
      <c r="Q79" s="38"/>
      <c r="R79" s="61">
        <f t="shared" si="7"/>
        <v>0</v>
      </c>
      <c r="S79" s="38"/>
      <c r="T79" s="38"/>
      <c r="U79" s="38"/>
      <c r="V79" s="38"/>
      <c r="W79" s="61">
        <f t="shared" si="8"/>
        <v>0</v>
      </c>
      <c r="X79" s="41">
        <f t="shared" si="9"/>
        <v>1</v>
      </c>
    </row>
    <row r="80" spans="1:24">
      <c r="A80" s="26">
        <v>76</v>
      </c>
      <c r="B80" s="26">
        <f>Rangliste!C80</f>
        <v>0</v>
      </c>
      <c r="C80" s="26">
        <f>Rangliste!D80</f>
        <v>0</v>
      </c>
      <c r="D80" s="38"/>
      <c r="E80" s="38"/>
      <c r="F80" s="38"/>
      <c r="G80" s="38"/>
      <c r="H80" s="61">
        <f t="shared" si="5"/>
        <v>0</v>
      </c>
      <c r="I80" s="38"/>
      <c r="J80" s="38"/>
      <c r="K80" s="38"/>
      <c r="L80" s="38"/>
      <c r="M80" s="61">
        <f t="shared" si="6"/>
        <v>0</v>
      </c>
      <c r="N80" s="38"/>
      <c r="O80" s="38"/>
      <c r="P80" s="38"/>
      <c r="Q80" s="38"/>
      <c r="R80" s="61">
        <f t="shared" si="7"/>
        <v>0</v>
      </c>
      <c r="S80" s="38"/>
      <c r="T80" s="38"/>
      <c r="U80" s="38"/>
      <c r="V80" s="38"/>
      <c r="W80" s="61">
        <f t="shared" si="8"/>
        <v>0</v>
      </c>
      <c r="X80" s="41">
        <f t="shared" si="9"/>
        <v>1</v>
      </c>
    </row>
    <row r="81" spans="1:24">
      <c r="A81" s="26">
        <v>77</v>
      </c>
      <c r="B81" s="26">
        <f>Rangliste!C81</f>
        <v>0</v>
      </c>
      <c r="C81" s="26">
        <f>Rangliste!D81</f>
        <v>0</v>
      </c>
      <c r="D81" s="38"/>
      <c r="E81" s="38"/>
      <c r="F81" s="38"/>
      <c r="G81" s="38"/>
      <c r="H81" s="61">
        <f t="shared" si="5"/>
        <v>0</v>
      </c>
      <c r="I81" s="38"/>
      <c r="J81" s="38"/>
      <c r="K81" s="38"/>
      <c r="L81" s="38"/>
      <c r="M81" s="61">
        <f t="shared" si="6"/>
        <v>0</v>
      </c>
      <c r="N81" s="38"/>
      <c r="O81" s="38"/>
      <c r="P81" s="38"/>
      <c r="Q81" s="38"/>
      <c r="R81" s="61">
        <f t="shared" si="7"/>
        <v>0</v>
      </c>
      <c r="S81" s="38"/>
      <c r="T81" s="38"/>
      <c r="U81" s="38"/>
      <c r="V81" s="38"/>
      <c r="W81" s="61">
        <f t="shared" si="8"/>
        <v>0</v>
      </c>
      <c r="X81" s="41">
        <f t="shared" si="9"/>
        <v>1</v>
      </c>
    </row>
    <row r="82" spans="1:24">
      <c r="A82" s="26">
        <v>78</v>
      </c>
      <c r="B82" s="26">
        <f>Rangliste!C82</f>
        <v>0</v>
      </c>
      <c r="C82" s="26">
        <f>Rangliste!D82</f>
        <v>0</v>
      </c>
      <c r="D82" s="38"/>
      <c r="E82" s="38"/>
      <c r="F82" s="38"/>
      <c r="G82" s="38"/>
      <c r="H82" s="61">
        <f t="shared" si="5"/>
        <v>0</v>
      </c>
      <c r="I82" s="38"/>
      <c r="J82" s="38"/>
      <c r="K82" s="38"/>
      <c r="L82" s="38"/>
      <c r="M82" s="61">
        <f t="shared" si="6"/>
        <v>0</v>
      </c>
      <c r="N82" s="38"/>
      <c r="O82" s="38"/>
      <c r="P82" s="38"/>
      <c r="Q82" s="38"/>
      <c r="R82" s="61">
        <f t="shared" si="7"/>
        <v>0</v>
      </c>
      <c r="S82" s="38"/>
      <c r="T82" s="38"/>
      <c r="U82" s="38"/>
      <c r="V82" s="38"/>
      <c r="W82" s="61">
        <f t="shared" si="8"/>
        <v>0</v>
      </c>
      <c r="X82" s="41">
        <f t="shared" si="9"/>
        <v>1</v>
      </c>
    </row>
    <row r="83" spans="1:24">
      <c r="A83" s="26">
        <v>79</v>
      </c>
      <c r="B83" s="26">
        <f>Rangliste!C83</f>
        <v>0</v>
      </c>
      <c r="C83" s="26">
        <f>Rangliste!D83</f>
        <v>0</v>
      </c>
      <c r="D83" s="38"/>
      <c r="E83" s="38"/>
      <c r="F83" s="38"/>
      <c r="G83" s="38"/>
      <c r="H83" s="61">
        <f t="shared" si="5"/>
        <v>0</v>
      </c>
      <c r="I83" s="38"/>
      <c r="J83" s="38"/>
      <c r="K83" s="38"/>
      <c r="L83" s="38"/>
      <c r="M83" s="61">
        <f t="shared" si="6"/>
        <v>0</v>
      </c>
      <c r="N83" s="38"/>
      <c r="O83" s="38"/>
      <c r="P83" s="38"/>
      <c r="Q83" s="38"/>
      <c r="R83" s="61">
        <f t="shared" si="7"/>
        <v>0</v>
      </c>
      <c r="S83" s="38"/>
      <c r="T83" s="38"/>
      <c r="U83" s="38"/>
      <c r="V83" s="38"/>
      <c r="W83" s="61">
        <f t="shared" si="8"/>
        <v>0</v>
      </c>
      <c r="X83" s="41">
        <f t="shared" si="9"/>
        <v>1</v>
      </c>
    </row>
    <row r="84" spans="1:24">
      <c r="A84" s="26">
        <v>80</v>
      </c>
      <c r="B84" s="26">
        <f>Rangliste!C84</f>
        <v>0</v>
      </c>
      <c r="C84" s="26">
        <f>Rangliste!D84</f>
        <v>0</v>
      </c>
      <c r="D84" s="38"/>
      <c r="E84" s="38"/>
      <c r="F84" s="38"/>
      <c r="G84" s="38"/>
      <c r="H84" s="61">
        <f t="shared" si="5"/>
        <v>0</v>
      </c>
      <c r="I84" s="38"/>
      <c r="J84" s="38"/>
      <c r="K84" s="38"/>
      <c r="L84" s="38"/>
      <c r="M84" s="61">
        <f t="shared" si="6"/>
        <v>0</v>
      </c>
      <c r="N84" s="38"/>
      <c r="O84" s="38"/>
      <c r="P84" s="38"/>
      <c r="Q84" s="38"/>
      <c r="R84" s="61">
        <f t="shared" si="7"/>
        <v>0</v>
      </c>
      <c r="S84" s="38"/>
      <c r="T84" s="38"/>
      <c r="U84" s="38"/>
      <c r="V84" s="38"/>
      <c r="W84" s="61">
        <f t="shared" si="8"/>
        <v>0</v>
      </c>
      <c r="X84" s="41">
        <f t="shared" si="9"/>
        <v>1</v>
      </c>
    </row>
    <row r="85" spans="1:24">
      <c r="A85" s="26">
        <v>81</v>
      </c>
      <c r="B85" s="26">
        <f>Rangliste!C85</f>
        <v>0</v>
      </c>
      <c r="C85" s="26">
        <f>Rangliste!D85</f>
        <v>0</v>
      </c>
      <c r="D85" s="38"/>
      <c r="E85" s="38"/>
      <c r="F85" s="38"/>
      <c r="G85" s="38"/>
      <c r="H85" s="61">
        <f t="shared" si="5"/>
        <v>0</v>
      </c>
      <c r="I85" s="38"/>
      <c r="J85" s="38"/>
      <c r="K85" s="38"/>
      <c r="L85" s="38"/>
      <c r="M85" s="61">
        <f t="shared" si="6"/>
        <v>0</v>
      </c>
      <c r="N85" s="38"/>
      <c r="O85" s="38"/>
      <c r="P85" s="38"/>
      <c r="Q85" s="38"/>
      <c r="R85" s="61">
        <f t="shared" si="7"/>
        <v>0</v>
      </c>
      <c r="S85" s="38"/>
      <c r="T85" s="38"/>
      <c r="U85" s="38"/>
      <c r="V85" s="38"/>
      <c r="W85" s="61">
        <f t="shared" si="8"/>
        <v>0</v>
      </c>
      <c r="X85" s="41">
        <f t="shared" si="9"/>
        <v>1</v>
      </c>
    </row>
    <row r="86" spans="1:24">
      <c r="A86" s="26">
        <v>82</v>
      </c>
      <c r="B86" s="26">
        <f>Rangliste!C86</f>
        <v>0</v>
      </c>
      <c r="C86" s="26">
        <f>Rangliste!D86</f>
        <v>0</v>
      </c>
      <c r="D86" s="38"/>
      <c r="E86" s="38"/>
      <c r="F86" s="38"/>
      <c r="G86" s="38"/>
      <c r="H86" s="61">
        <f t="shared" si="5"/>
        <v>0</v>
      </c>
      <c r="I86" s="38"/>
      <c r="J86" s="38"/>
      <c r="K86" s="38"/>
      <c r="L86" s="38"/>
      <c r="M86" s="61">
        <f t="shared" si="6"/>
        <v>0</v>
      </c>
      <c r="N86" s="38"/>
      <c r="O86" s="38"/>
      <c r="P86" s="38"/>
      <c r="Q86" s="38"/>
      <c r="R86" s="61">
        <f t="shared" si="7"/>
        <v>0</v>
      </c>
      <c r="S86" s="38"/>
      <c r="T86" s="38"/>
      <c r="U86" s="38"/>
      <c r="V86" s="38"/>
      <c r="W86" s="61">
        <f t="shared" si="8"/>
        <v>0</v>
      </c>
      <c r="X86" s="41">
        <f t="shared" si="9"/>
        <v>1</v>
      </c>
    </row>
    <row r="87" spans="1:24">
      <c r="A87" s="26">
        <v>83</v>
      </c>
      <c r="B87" s="26">
        <f>Rangliste!C87</f>
        <v>0</v>
      </c>
      <c r="C87" s="26">
        <f>Rangliste!D87</f>
        <v>0</v>
      </c>
      <c r="D87" s="38"/>
      <c r="E87" s="38"/>
      <c r="F87" s="38"/>
      <c r="G87" s="38"/>
      <c r="H87" s="61">
        <f t="shared" si="5"/>
        <v>0</v>
      </c>
      <c r="I87" s="38"/>
      <c r="J87" s="38"/>
      <c r="K87" s="38"/>
      <c r="L87" s="38"/>
      <c r="M87" s="61">
        <f t="shared" si="6"/>
        <v>0</v>
      </c>
      <c r="N87" s="38"/>
      <c r="O87" s="38"/>
      <c r="P87" s="38"/>
      <c r="Q87" s="38"/>
      <c r="R87" s="61">
        <f t="shared" si="7"/>
        <v>0</v>
      </c>
      <c r="S87" s="38"/>
      <c r="T87" s="38"/>
      <c r="U87" s="38"/>
      <c r="V87" s="38"/>
      <c r="W87" s="61">
        <f t="shared" si="8"/>
        <v>0</v>
      </c>
      <c r="X87" s="41">
        <f t="shared" si="9"/>
        <v>1</v>
      </c>
    </row>
    <row r="88" spans="1:24">
      <c r="A88" s="26">
        <v>84</v>
      </c>
      <c r="B88" s="26">
        <f>Rangliste!C88</f>
        <v>0</v>
      </c>
      <c r="C88" s="26">
        <f>Rangliste!D88</f>
        <v>0</v>
      </c>
      <c r="D88" s="38"/>
      <c r="E88" s="38"/>
      <c r="F88" s="38"/>
      <c r="G88" s="38"/>
      <c r="H88" s="61">
        <f t="shared" si="5"/>
        <v>0</v>
      </c>
      <c r="I88" s="38"/>
      <c r="J88" s="38"/>
      <c r="K88" s="38"/>
      <c r="L88" s="38"/>
      <c r="M88" s="61">
        <f t="shared" si="6"/>
        <v>0</v>
      </c>
      <c r="N88" s="38"/>
      <c r="O88" s="38"/>
      <c r="P88" s="38"/>
      <c r="Q88" s="38"/>
      <c r="R88" s="61">
        <f t="shared" si="7"/>
        <v>0</v>
      </c>
      <c r="S88" s="38"/>
      <c r="T88" s="38"/>
      <c r="U88" s="38"/>
      <c r="V88" s="38"/>
      <c r="W88" s="61">
        <f t="shared" si="8"/>
        <v>0</v>
      </c>
      <c r="X88" s="41">
        <f t="shared" si="9"/>
        <v>1</v>
      </c>
    </row>
    <row r="89" spans="1:24">
      <c r="A89" s="26">
        <v>85</v>
      </c>
      <c r="B89" s="26">
        <f>Rangliste!C89</f>
        <v>0</v>
      </c>
      <c r="C89" s="26">
        <f>Rangliste!D89</f>
        <v>0</v>
      </c>
      <c r="D89" s="38"/>
      <c r="E89" s="38"/>
      <c r="F89" s="38"/>
      <c r="G89" s="38"/>
      <c r="H89" s="61">
        <f t="shared" si="5"/>
        <v>0</v>
      </c>
      <c r="I89" s="38"/>
      <c r="J89" s="38"/>
      <c r="K89" s="38"/>
      <c r="L89" s="38"/>
      <c r="M89" s="61">
        <f t="shared" si="6"/>
        <v>0</v>
      </c>
      <c r="N89" s="38"/>
      <c r="O89" s="38"/>
      <c r="P89" s="38"/>
      <c r="Q89" s="38"/>
      <c r="R89" s="61">
        <f t="shared" si="7"/>
        <v>0</v>
      </c>
      <c r="S89" s="38"/>
      <c r="T89" s="38"/>
      <c r="U89" s="38"/>
      <c r="V89" s="38"/>
      <c r="W89" s="61">
        <f t="shared" si="8"/>
        <v>0</v>
      </c>
      <c r="X89" s="41">
        <f t="shared" si="9"/>
        <v>1</v>
      </c>
    </row>
    <row r="90" spans="1:24">
      <c r="A90" s="26">
        <v>86</v>
      </c>
      <c r="B90" s="26">
        <f>Rangliste!C90</f>
        <v>0</v>
      </c>
      <c r="C90" s="26">
        <f>Rangliste!D90</f>
        <v>0</v>
      </c>
      <c r="D90" s="38"/>
      <c r="E90" s="38"/>
      <c r="F90" s="38"/>
      <c r="G90" s="38"/>
      <c r="H90" s="61">
        <f t="shared" si="5"/>
        <v>0</v>
      </c>
      <c r="I90" s="38"/>
      <c r="J90" s="38"/>
      <c r="K90" s="38"/>
      <c r="L90" s="38"/>
      <c r="M90" s="61">
        <f t="shared" si="6"/>
        <v>0</v>
      </c>
      <c r="N90" s="38"/>
      <c r="O90" s="38"/>
      <c r="P90" s="38"/>
      <c r="Q90" s="38"/>
      <c r="R90" s="61">
        <f t="shared" si="7"/>
        <v>0</v>
      </c>
      <c r="S90" s="38"/>
      <c r="T90" s="38"/>
      <c r="U90" s="38"/>
      <c r="V90" s="38"/>
      <c r="W90" s="61">
        <f t="shared" si="8"/>
        <v>0</v>
      </c>
      <c r="X90" s="41">
        <f t="shared" si="9"/>
        <v>1</v>
      </c>
    </row>
    <row r="91" spans="1:24">
      <c r="A91" s="26">
        <v>87</v>
      </c>
      <c r="B91" s="26">
        <f>Rangliste!C91</f>
        <v>0</v>
      </c>
      <c r="C91" s="26">
        <f>Rangliste!D91</f>
        <v>0</v>
      </c>
      <c r="D91" s="38"/>
      <c r="E91" s="38"/>
      <c r="F91" s="38"/>
      <c r="G91" s="38"/>
      <c r="H91" s="61">
        <f t="shared" si="5"/>
        <v>0</v>
      </c>
      <c r="I91" s="38"/>
      <c r="J91" s="38"/>
      <c r="K91" s="38"/>
      <c r="L91" s="38"/>
      <c r="M91" s="61">
        <f t="shared" si="6"/>
        <v>0</v>
      </c>
      <c r="N91" s="38"/>
      <c r="O91" s="38"/>
      <c r="P91" s="38"/>
      <c r="Q91" s="38"/>
      <c r="R91" s="61">
        <f t="shared" si="7"/>
        <v>0</v>
      </c>
      <c r="S91" s="38"/>
      <c r="T91" s="38"/>
      <c r="U91" s="38"/>
      <c r="V91" s="38"/>
      <c r="W91" s="61">
        <f t="shared" si="8"/>
        <v>0</v>
      </c>
      <c r="X91" s="41">
        <f t="shared" si="9"/>
        <v>1</v>
      </c>
    </row>
    <row r="92" spans="1:24">
      <c r="A92" s="26">
        <v>88</v>
      </c>
      <c r="B92" s="26">
        <f>Rangliste!C92</f>
        <v>0</v>
      </c>
      <c r="C92" s="26">
        <f>Rangliste!D92</f>
        <v>0</v>
      </c>
      <c r="D92" s="38"/>
      <c r="E92" s="38"/>
      <c r="F92" s="38"/>
      <c r="G92" s="38"/>
      <c r="H92" s="61">
        <f t="shared" si="5"/>
        <v>0</v>
      </c>
      <c r="I92" s="38"/>
      <c r="J92" s="38"/>
      <c r="K92" s="38"/>
      <c r="L92" s="38"/>
      <c r="M92" s="61">
        <f t="shared" si="6"/>
        <v>0</v>
      </c>
      <c r="N92" s="38"/>
      <c r="O92" s="38"/>
      <c r="P92" s="38"/>
      <c r="Q92" s="38"/>
      <c r="R92" s="61">
        <f t="shared" si="7"/>
        <v>0</v>
      </c>
      <c r="S92" s="38"/>
      <c r="T92" s="38"/>
      <c r="U92" s="38"/>
      <c r="V92" s="38"/>
      <c r="W92" s="61">
        <f t="shared" si="8"/>
        <v>0</v>
      </c>
      <c r="X92" s="41">
        <f t="shared" si="9"/>
        <v>1</v>
      </c>
    </row>
    <row r="93" spans="1:24">
      <c r="A93" s="26">
        <v>89</v>
      </c>
      <c r="B93" s="26">
        <f>Rangliste!C93</f>
        <v>0</v>
      </c>
      <c r="C93" s="26">
        <f>Rangliste!D93</f>
        <v>0</v>
      </c>
      <c r="D93" s="38"/>
      <c r="E93" s="38"/>
      <c r="F93" s="38"/>
      <c r="G93" s="38"/>
      <c r="H93" s="61">
        <f t="shared" si="5"/>
        <v>0</v>
      </c>
      <c r="I93" s="38"/>
      <c r="J93" s="38"/>
      <c r="K93" s="38"/>
      <c r="L93" s="38"/>
      <c r="M93" s="61">
        <f t="shared" si="6"/>
        <v>0</v>
      </c>
      <c r="N93" s="38"/>
      <c r="O93" s="38"/>
      <c r="P93" s="38"/>
      <c r="Q93" s="38"/>
      <c r="R93" s="61">
        <f t="shared" si="7"/>
        <v>0</v>
      </c>
      <c r="S93" s="38"/>
      <c r="T93" s="38"/>
      <c r="U93" s="38"/>
      <c r="V93" s="38"/>
      <c r="W93" s="61">
        <f t="shared" si="8"/>
        <v>0</v>
      </c>
      <c r="X93" s="41">
        <f t="shared" si="9"/>
        <v>1</v>
      </c>
    </row>
    <row r="94" spans="1:24">
      <c r="A94" s="26">
        <v>90</v>
      </c>
      <c r="B94" s="26">
        <f>Rangliste!C94</f>
        <v>0</v>
      </c>
      <c r="C94" s="26">
        <f>Rangliste!D94</f>
        <v>0</v>
      </c>
      <c r="D94" s="38"/>
      <c r="E94" s="38"/>
      <c r="F94" s="38"/>
      <c r="G94" s="38"/>
      <c r="H94" s="61">
        <f t="shared" si="5"/>
        <v>0</v>
      </c>
      <c r="I94" s="38"/>
      <c r="J94" s="38"/>
      <c r="K94" s="38"/>
      <c r="L94" s="38"/>
      <c r="M94" s="61">
        <f t="shared" si="6"/>
        <v>0</v>
      </c>
      <c r="N94" s="38"/>
      <c r="O94" s="38"/>
      <c r="P94" s="38"/>
      <c r="Q94" s="38"/>
      <c r="R94" s="61">
        <f t="shared" si="7"/>
        <v>0</v>
      </c>
      <c r="S94" s="38"/>
      <c r="T94" s="38"/>
      <c r="U94" s="38"/>
      <c r="V94" s="38"/>
      <c r="W94" s="61">
        <f t="shared" si="8"/>
        <v>0</v>
      </c>
      <c r="X94" s="41">
        <f t="shared" si="9"/>
        <v>1</v>
      </c>
    </row>
    <row r="95" spans="1:24">
      <c r="A95" s="26">
        <v>91</v>
      </c>
      <c r="B95" s="26">
        <f>Rangliste!C95</f>
        <v>0</v>
      </c>
      <c r="C95" s="26">
        <f>Rangliste!D95</f>
        <v>0</v>
      </c>
      <c r="D95" s="38"/>
      <c r="E95" s="38"/>
      <c r="F95" s="38"/>
      <c r="G95" s="38"/>
      <c r="H95" s="61">
        <f t="shared" si="5"/>
        <v>0</v>
      </c>
      <c r="I95" s="38"/>
      <c r="J95" s="38"/>
      <c r="K95" s="38"/>
      <c r="L95" s="38"/>
      <c r="M95" s="61">
        <f t="shared" si="6"/>
        <v>0</v>
      </c>
      <c r="N95" s="38"/>
      <c r="O95" s="38"/>
      <c r="P95" s="38"/>
      <c r="Q95" s="38"/>
      <c r="R95" s="61">
        <f t="shared" si="7"/>
        <v>0</v>
      </c>
      <c r="S95" s="38"/>
      <c r="T95" s="38"/>
      <c r="U95" s="38"/>
      <c r="V95" s="38"/>
      <c r="W95" s="61">
        <f t="shared" si="8"/>
        <v>0</v>
      </c>
      <c r="X95" s="41">
        <f t="shared" si="9"/>
        <v>1</v>
      </c>
    </row>
    <row r="96" spans="1:24">
      <c r="A96" s="26">
        <v>92</v>
      </c>
      <c r="B96" s="26">
        <f>Rangliste!C96</f>
        <v>0</v>
      </c>
      <c r="C96" s="26">
        <f>Rangliste!D96</f>
        <v>0</v>
      </c>
      <c r="D96" s="38"/>
      <c r="E96" s="38"/>
      <c r="F96" s="38"/>
      <c r="G96" s="38"/>
      <c r="H96" s="61">
        <f t="shared" si="5"/>
        <v>0</v>
      </c>
      <c r="I96" s="38"/>
      <c r="J96" s="38"/>
      <c r="K96" s="38"/>
      <c r="L96" s="38"/>
      <c r="M96" s="61">
        <f t="shared" si="6"/>
        <v>0</v>
      </c>
      <c r="N96" s="38"/>
      <c r="O96" s="38"/>
      <c r="P96" s="38"/>
      <c r="Q96" s="38"/>
      <c r="R96" s="61">
        <f t="shared" si="7"/>
        <v>0</v>
      </c>
      <c r="S96" s="38"/>
      <c r="T96" s="38"/>
      <c r="U96" s="38"/>
      <c r="V96" s="38"/>
      <c r="W96" s="61">
        <f t="shared" si="8"/>
        <v>0</v>
      </c>
      <c r="X96" s="41">
        <f t="shared" si="9"/>
        <v>1</v>
      </c>
    </row>
    <row r="97" spans="1:24">
      <c r="A97" s="26">
        <v>93</v>
      </c>
      <c r="B97" s="26">
        <f>Rangliste!C97</f>
        <v>0</v>
      </c>
      <c r="C97" s="26">
        <f>Rangliste!D97</f>
        <v>0</v>
      </c>
      <c r="D97" s="38"/>
      <c r="E97" s="38"/>
      <c r="F97" s="38"/>
      <c r="G97" s="38"/>
      <c r="H97" s="61">
        <f t="shared" si="5"/>
        <v>0</v>
      </c>
      <c r="I97" s="38"/>
      <c r="J97" s="38"/>
      <c r="K97" s="38"/>
      <c r="L97" s="38"/>
      <c r="M97" s="61">
        <f t="shared" si="6"/>
        <v>0</v>
      </c>
      <c r="N97" s="38"/>
      <c r="O97" s="38"/>
      <c r="P97" s="38"/>
      <c r="Q97" s="38"/>
      <c r="R97" s="61">
        <f t="shared" si="7"/>
        <v>0</v>
      </c>
      <c r="S97" s="38"/>
      <c r="T97" s="38"/>
      <c r="U97" s="38"/>
      <c r="V97" s="38"/>
      <c r="W97" s="61">
        <f t="shared" si="8"/>
        <v>0</v>
      </c>
      <c r="X97" s="41">
        <f t="shared" si="9"/>
        <v>1</v>
      </c>
    </row>
    <row r="98" spans="1:24">
      <c r="A98" s="26">
        <v>94</v>
      </c>
      <c r="B98" s="26">
        <f>Rangliste!C98</f>
        <v>0</v>
      </c>
      <c r="C98" s="26">
        <f>Rangliste!D98</f>
        <v>0</v>
      </c>
      <c r="D98" s="38"/>
      <c r="E98" s="38"/>
      <c r="F98" s="38"/>
      <c r="G98" s="38"/>
      <c r="H98" s="61">
        <f t="shared" si="5"/>
        <v>0</v>
      </c>
      <c r="I98" s="38"/>
      <c r="J98" s="38"/>
      <c r="K98" s="38"/>
      <c r="L98" s="38"/>
      <c r="M98" s="61">
        <f t="shared" si="6"/>
        <v>0</v>
      </c>
      <c r="N98" s="38"/>
      <c r="O98" s="38"/>
      <c r="P98" s="38"/>
      <c r="Q98" s="38"/>
      <c r="R98" s="61">
        <f t="shared" si="7"/>
        <v>0</v>
      </c>
      <c r="S98" s="38"/>
      <c r="T98" s="38"/>
      <c r="U98" s="38"/>
      <c r="V98" s="38"/>
      <c r="W98" s="61">
        <f t="shared" si="8"/>
        <v>0</v>
      </c>
      <c r="X98" s="41">
        <f t="shared" si="9"/>
        <v>1</v>
      </c>
    </row>
    <row r="99" spans="1:24">
      <c r="A99" s="26">
        <v>95</v>
      </c>
      <c r="B99" s="26">
        <f>Rangliste!C99</f>
        <v>0</v>
      </c>
      <c r="C99" s="26">
        <f>Rangliste!D99</f>
        <v>0</v>
      </c>
      <c r="D99" s="38"/>
      <c r="E99" s="38"/>
      <c r="F99" s="38"/>
      <c r="G99" s="38"/>
      <c r="H99" s="61">
        <f t="shared" si="5"/>
        <v>0</v>
      </c>
      <c r="I99" s="38"/>
      <c r="J99" s="38"/>
      <c r="K99" s="38"/>
      <c r="L99" s="38"/>
      <c r="M99" s="61">
        <f t="shared" si="6"/>
        <v>0</v>
      </c>
      <c r="N99" s="38"/>
      <c r="O99" s="38"/>
      <c r="P99" s="38"/>
      <c r="Q99" s="38"/>
      <c r="R99" s="61">
        <f t="shared" si="7"/>
        <v>0</v>
      </c>
      <c r="S99" s="38"/>
      <c r="T99" s="38"/>
      <c r="U99" s="38"/>
      <c r="V99" s="38"/>
      <c r="W99" s="61">
        <f t="shared" si="8"/>
        <v>0</v>
      </c>
      <c r="X99" s="41">
        <f t="shared" si="9"/>
        <v>1</v>
      </c>
    </row>
    <row r="100" spans="1:24">
      <c r="A100" s="26">
        <v>96</v>
      </c>
      <c r="B100" s="26">
        <f>Rangliste!C100</f>
        <v>0</v>
      </c>
      <c r="C100" s="26">
        <f>Rangliste!D100</f>
        <v>0</v>
      </c>
      <c r="D100" s="38"/>
      <c r="E100" s="38"/>
      <c r="F100" s="38"/>
      <c r="G100" s="38"/>
      <c r="H100" s="61">
        <f t="shared" si="5"/>
        <v>0</v>
      </c>
      <c r="I100" s="38"/>
      <c r="J100" s="38"/>
      <c r="K100" s="38"/>
      <c r="L100" s="38"/>
      <c r="M100" s="61">
        <f t="shared" si="6"/>
        <v>0</v>
      </c>
      <c r="N100" s="38"/>
      <c r="O100" s="38"/>
      <c r="P100" s="38"/>
      <c r="Q100" s="38"/>
      <c r="R100" s="61">
        <f t="shared" si="7"/>
        <v>0</v>
      </c>
      <c r="S100" s="38"/>
      <c r="T100" s="38"/>
      <c r="U100" s="38"/>
      <c r="V100" s="38"/>
      <c r="W100" s="61">
        <f t="shared" si="8"/>
        <v>0</v>
      </c>
      <c r="X100" s="41">
        <f t="shared" si="9"/>
        <v>1</v>
      </c>
    </row>
    <row r="101" spans="1:24">
      <c r="A101" s="26">
        <v>97</v>
      </c>
      <c r="B101" s="26">
        <f>Rangliste!C101</f>
        <v>0</v>
      </c>
      <c r="C101" s="26">
        <f>Rangliste!D101</f>
        <v>0</v>
      </c>
      <c r="D101" s="38"/>
      <c r="E101" s="38"/>
      <c r="F101" s="38"/>
      <c r="G101" s="38"/>
      <c r="H101" s="61">
        <f t="shared" si="5"/>
        <v>0</v>
      </c>
      <c r="I101" s="38"/>
      <c r="J101" s="38"/>
      <c r="K101" s="38"/>
      <c r="L101" s="38"/>
      <c r="M101" s="61">
        <f t="shared" si="6"/>
        <v>0</v>
      </c>
      <c r="N101" s="38"/>
      <c r="O101" s="38"/>
      <c r="P101" s="38"/>
      <c r="Q101" s="38"/>
      <c r="R101" s="61">
        <f t="shared" si="7"/>
        <v>0</v>
      </c>
      <c r="S101" s="38"/>
      <c r="T101" s="38"/>
      <c r="U101" s="38"/>
      <c r="V101" s="38"/>
      <c r="W101" s="61">
        <f t="shared" si="8"/>
        <v>0</v>
      </c>
      <c r="X101" s="41">
        <f t="shared" si="9"/>
        <v>1</v>
      </c>
    </row>
    <row r="102" spans="1:24">
      <c r="A102" s="26">
        <v>98</v>
      </c>
      <c r="B102" s="26">
        <f>Rangliste!C102</f>
        <v>0</v>
      </c>
      <c r="C102" s="26">
        <f>Rangliste!D102</f>
        <v>0</v>
      </c>
      <c r="D102" s="38"/>
      <c r="E102" s="38"/>
      <c r="F102" s="38"/>
      <c r="G102" s="38"/>
      <c r="H102" s="61">
        <f t="shared" si="5"/>
        <v>0</v>
      </c>
      <c r="I102" s="38"/>
      <c r="J102" s="38"/>
      <c r="K102" s="38"/>
      <c r="L102" s="38"/>
      <c r="M102" s="61">
        <f t="shared" si="6"/>
        <v>0</v>
      </c>
      <c r="N102" s="38"/>
      <c r="O102" s="38"/>
      <c r="P102" s="38"/>
      <c r="Q102" s="38"/>
      <c r="R102" s="61">
        <f t="shared" si="7"/>
        <v>0</v>
      </c>
      <c r="S102" s="38"/>
      <c r="T102" s="38"/>
      <c r="U102" s="38"/>
      <c r="V102" s="38"/>
      <c r="W102" s="61">
        <f t="shared" si="8"/>
        <v>0</v>
      </c>
      <c r="X102" s="41">
        <f t="shared" si="9"/>
        <v>1</v>
      </c>
    </row>
    <row r="103" spans="1:24">
      <c r="A103" s="26">
        <v>99</v>
      </c>
      <c r="B103" s="26">
        <f>Rangliste!C103</f>
        <v>0</v>
      </c>
      <c r="C103" s="26">
        <f>Rangliste!D103</f>
        <v>0</v>
      </c>
      <c r="D103" s="38"/>
      <c r="E103" s="38"/>
      <c r="F103" s="38"/>
      <c r="G103" s="38"/>
      <c r="H103" s="61">
        <f t="shared" si="5"/>
        <v>0</v>
      </c>
      <c r="I103" s="38"/>
      <c r="J103" s="38"/>
      <c r="K103" s="38"/>
      <c r="L103" s="38"/>
      <c r="M103" s="61">
        <f t="shared" si="6"/>
        <v>0</v>
      </c>
      <c r="N103" s="38"/>
      <c r="O103" s="38"/>
      <c r="P103" s="38"/>
      <c r="Q103" s="38"/>
      <c r="R103" s="61">
        <f t="shared" si="7"/>
        <v>0</v>
      </c>
      <c r="S103" s="38"/>
      <c r="T103" s="38"/>
      <c r="U103" s="38"/>
      <c r="V103" s="38"/>
      <c r="W103" s="61">
        <f t="shared" si="8"/>
        <v>0</v>
      </c>
      <c r="X103" s="41">
        <f t="shared" si="9"/>
        <v>1</v>
      </c>
    </row>
    <row r="104" spans="1:24">
      <c r="A104" s="26">
        <v>100</v>
      </c>
      <c r="B104" s="26">
        <f>Rangliste!C104</f>
        <v>0</v>
      </c>
      <c r="C104" s="26">
        <f>Rangliste!D104</f>
        <v>0</v>
      </c>
      <c r="D104" s="38"/>
      <c r="E104" s="38"/>
      <c r="F104" s="38"/>
      <c r="G104" s="38"/>
      <c r="H104" s="61">
        <f t="shared" si="5"/>
        <v>0</v>
      </c>
      <c r="I104" s="38"/>
      <c r="J104" s="38"/>
      <c r="K104" s="38"/>
      <c r="L104" s="38"/>
      <c r="M104" s="61">
        <f t="shared" si="6"/>
        <v>0</v>
      </c>
      <c r="N104" s="38"/>
      <c r="O104" s="38"/>
      <c r="P104" s="38"/>
      <c r="Q104" s="38"/>
      <c r="R104" s="61">
        <f t="shared" si="7"/>
        <v>0</v>
      </c>
      <c r="S104" s="38"/>
      <c r="T104" s="38"/>
      <c r="U104" s="38"/>
      <c r="V104" s="38"/>
      <c r="W104" s="61">
        <f t="shared" si="8"/>
        <v>0</v>
      </c>
      <c r="X104" s="41">
        <f t="shared" si="9"/>
        <v>1</v>
      </c>
    </row>
    <row r="105" spans="1:24">
      <c r="A105" s="26">
        <v>101</v>
      </c>
      <c r="B105" s="26">
        <f>Rangliste!C105</f>
        <v>0</v>
      </c>
      <c r="C105" s="26">
        <f>Rangliste!D105</f>
        <v>0</v>
      </c>
      <c r="D105" s="38"/>
      <c r="E105" s="38"/>
      <c r="F105" s="38"/>
      <c r="G105" s="38"/>
      <c r="H105" s="61">
        <f t="shared" si="5"/>
        <v>0</v>
      </c>
      <c r="I105" s="38"/>
      <c r="J105" s="38"/>
      <c r="K105" s="38"/>
      <c r="L105" s="38"/>
      <c r="M105" s="61">
        <f t="shared" si="6"/>
        <v>0</v>
      </c>
      <c r="N105" s="38"/>
      <c r="O105" s="38"/>
      <c r="P105" s="38"/>
      <c r="Q105" s="38"/>
      <c r="R105" s="61">
        <f t="shared" si="7"/>
        <v>0</v>
      </c>
      <c r="S105" s="38"/>
      <c r="T105" s="38"/>
      <c r="U105" s="38"/>
      <c r="V105" s="38"/>
      <c r="W105" s="61">
        <f t="shared" si="8"/>
        <v>0</v>
      </c>
      <c r="X105" s="41">
        <f t="shared" si="9"/>
        <v>1</v>
      </c>
    </row>
    <row r="106" spans="1:24">
      <c r="A106" s="26">
        <v>102</v>
      </c>
      <c r="B106" s="26">
        <f>Rangliste!C106</f>
        <v>0</v>
      </c>
      <c r="C106" s="26">
        <f>Rangliste!D106</f>
        <v>0</v>
      </c>
      <c r="D106" s="38"/>
      <c r="E106" s="38"/>
      <c r="F106" s="38"/>
      <c r="G106" s="38"/>
      <c r="H106" s="61">
        <f t="shared" si="5"/>
        <v>0</v>
      </c>
      <c r="I106" s="38"/>
      <c r="J106" s="38"/>
      <c r="K106" s="38"/>
      <c r="L106" s="38"/>
      <c r="M106" s="61">
        <f t="shared" si="6"/>
        <v>0</v>
      </c>
      <c r="N106" s="38"/>
      <c r="O106" s="38"/>
      <c r="P106" s="38"/>
      <c r="Q106" s="38"/>
      <c r="R106" s="61">
        <f t="shared" si="7"/>
        <v>0</v>
      </c>
      <c r="S106" s="38"/>
      <c r="T106" s="38"/>
      <c r="U106" s="38"/>
      <c r="V106" s="38"/>
      <c r="W106" s="61">
        <f t="shared" si="8"/>
        <v>0</v>
      </c>
      <c r="X106" s="41">
        <f t="shared" si="9"/>
        <v>1</v>
      </c>
    </row>
    <row r="107" spans="1:24">
      <c r="A107" s="26">
        <v>103</v>
      </c>
      <c r="B107" s="26">
        <f>Rangliste!C107</f>
        <v>0</v>
      </c>
      <c r="C107" s="26">
        <f>Rangliste!D107</f>
        <v>0</v>
      </c>
      <c r="D107" s="38"/>
      <c r="E107" s="38"/>
      <c r="F107" s="38"/>
      <c r="G107" s="38"/>
      <c r="H107" s="61">
        <f t="shared" si="5"/>
        <v>0</v>
      </c>
      <c r="I107" s="38"/>
      <c r="J107" s="38"/>
      <c r="K107" s="38"/>
      <c r="L107" s="38"/>
      <c r="M107" s="61">
        <f t="shared" si="6"/>
        <v>0</v>
      </c>
      <c r="N107" s="38"/>
      <c r="O107" s="38"/>
      <c r="P107" s="38"/>
      <c r="Q107" s="38"/>
      <c r="R107" s="61">
        <f t="shared" si="7"/>
        <v>0</v>
      </c>
      <c r="S107" s="38"/>
      <c r="T107" s="38"/>
      <c r="U107" s="38"/>
      <c r="V107" s="38"/>
      <c r="W107" s="61">
        <f t="shared" si="8"/>
        <v>0</v>
      </c>
      <c r="X107" s="41">
        <f t="shared" si="9"/>
        <v>1</v>
      </c>
    </row>
    <row r="108" spans="1:24">
      <c r="A108" s="26">
        <v>104</v>
      </c>
      <c r="B108" s="26">
        <f>Rangliste!C108</f>
        <v>0</v>
      </c>
      <c r="C108" s="26">
        <f>Rangliste!D108</f>
        <v>0</v>
      </c>
      <c r="D108" s="38"/>
      <c r="E108" s="38"/>
      <c r="F108" s="38"/>
      <c r="G108" s="38"/>
      <c r="H108" s="61">
        <f t="shared" si="5"/>
        <v>0</v>
      </c>
      <c r="I108" s="38"/>
      <c r="J108" s="38"/>
      <c r="K108" s="38"/>
      <c r="L108" s="38"/>
      <c r="M108" s="61">
        <f t="shared" si="6"/>
        <v>0</v>
      </c>
      <c r="N108" s="38"/>
      <c r="O108" s="38"/>
      <c r="P108" s="38"/>
      <c r="Q108" s="38"/>
      <c r="R108" s="61">
        <f t="shared" si="7"/>
        <v>0</v>
      </c>
      <c r="S108" s="38"/>
      <c r="T108" s="38"/>
      <c r="U108" s="38"/>
      <c r="V108" s="38"/>
      <c r="W108" s="61">
        <f t="shared" si="8"/>
        <v>0</v>
      </c>
      <c r="X108" s="41">
        <f t="shared" si="9"/>
        <v>1</v>
      </c>
    </row>
    <row r="109" spans="1:24">
      <c r="A109" s="26">
        <v>105</v>
      </c>
      <c r="B109" s="26">
        <f>Rangliste!C109</f>
        <v>0</v>
      </c>
      <c r="C109" s="26">
        <f>Rangliste!D109</f>
        <v>0</v>
      </c>
      <c r="D109" s="38"/>
      <c r="E109" s="38"/>
      <c r="F109" s="38"/>
      <c r="G109" s="38"/>
      <c r="H109" s="61">
        <f t="shared" si="5"/>
        <v>0</v>
      </c>
      <c r="I109" s="38"/>
      <c r="J109" s="38"/>
      <c r="K109" s="38"/>
      <c r="L109" s="38"/>
      <c r="M109" s="61">
        <f t="shared" si="6"/>
        <v>0</v>
      </c>
      <c r="N109" s="38"/>
      <c r="O109" s="38"/>
      <c r="P109" s="38"/>
      <c r="Q109" s="38"/>
      <c r="R109" s="61">
        <f t="shared" si="7"/>
        <v>0</v>
      </c>
      <c r="S109" s="38"/>
      <c r="T109" s="38"/>
      <c r="U109" s="38"/>
      <c r="V109" s="38"/>
      <c r="W109" s="61">
        <f t="shared" si="8"/>
        <v>0</v>
      </c>
      <c r="X109" s="41">
        <f t="shared" si="9"/>
        <v>1</v>
      </c>
    </row>
    <row r="110" spans="1:24">
      <c r="A110" s="26">
        <v>106</v>
      </c>
      <c r="B110" s="26">
        <f>Rangliste!C110</f>
        <v>0</v>
      </c>
      <c r="C110" s="26">
        <f>Rangliste!D110</f>
        <v>0</v>
      </c>
      <c r="D110" s="38"/>
      <c r="E110" s="38"/>
      <c r="F110" s="38"/>
      <c r="G110" s="38"/>
      <c r="H110" s="61">
        <f t="shared" si="5"/>
        <v>0</v>
      </c>
      <c r="I110" s="38"/>
      <c r="J110" s="38"/>
      <c r="K110" s="38"/>
      <c r="L110" s="38"/>
      <c r="M110" s="61">
        <f t="shared" si="6"/>
        <v>0</v>
      </c>
      <c r="N110" s="38"/>
      <c r="O110" s="38"/>
      <c r="P110" s="38"/>
      <c r="Q110" s="38"/>
      <c r="R110" s="61">
        <f t="shared" si="7"/>
        <v>0</v>
      </c>
      <c r="S110" s="38"/>
      <c r="T110" s="38"/>
      <c r="U110" s="38"/>
      <c r="V110" s="38"/>
      <c r="W110" s="61">
        <f t="shared" si="8"/>
        <v>0</v>
      </c>
      <c r="X110" s="41">
        <f t="shared" si="9"/>
        <v>1</v>
      </c>
    </row>
    <row r="111" spans="1:24">
      <c r="A111" s="26">
        <v>107</v>
      </c>
      <c r="B111" s="26">
        <f>Rangliste!C111</f>
        <v>0</v>
      </c>
      <c r="C111" s="26">
        <f>Rangliste!D111</f>
        <v>0</v>
      </c>
      <c r="D111" s="38"/>
      <c r="E111" s="38"/>
      <c r="F111" s="38"/>
      <c r="G111" s="38"/>
      <c r="H111" s="61">
        <f t="shared" si="5"/>
        <v>0</v>
      </c>
      <c r="I111" s="38"/>
      <c r="J111" s="38"/>
      <c r="K111" s="38"/>
      <c r="L111" s="38"/>
      <c r="M111" s="61">
        <f t="shared" si="6"/>
        <v>0</v>
      </c>
      <c r="N111" s="38"/>
      <c r="O111" s="38"/>
      <c r="P111" s="38"/>
      <c r="Q111" s="38"/>
      <c r="R111" s="61">
        <f t="shared" si="7"/>
        <v>0</v>
      </c>
      <c r="S111" s="38"/>
      <c r="T111" s="38"/>
      <c r="U111" s="38"/>
      <c r="V111" s="38"/>
      <c r="W111" s="61">
        <f t="shared" si="8"/>
        <v>0</v>
      </c>
      <c r="X111" s="41">
        <f t="shared" si="9"/>
        <v>1</v>
      </c>
    </row>
    <row r="112" spans="1:24">
      <c r="A112" s="26">
        <v>108</v>
      </c>
      <c r="B112" s="26">
        <f>Rangliste!C112</f>
        <v>0</v>
      </c>
      <c r="C112" s="26">
        <f>Rangliste!D112</f>
        <v>0</v>
      </c>
      <c r="D112" s="38"/>
      <c r="E112" s="38"/>
      <c r="F112" s="38"/>
      <c r="G112" s="38"/>
      <c r="H112" s="61">
        <f t="shared" si="5"/>
        <v>0</v>
      </c>
      <c r="I112" s="38"/>
      <c r="J112" s="38"/>
      <c r="K112" s="38"/>
      <c r="L112" s="38"/>
      <c r="M112" s="61">
        <f t="shared" si="6"/>
        <v>0</v>
      </c>
      <c r="N112" s="38"/>
      <c r="O112" s="38"/>
      <c r="P112" s="38"/>
      <c r="Q112" s="38"/>
      <c r="R112" s="61">
        <f t="shared" si="7"/>
        <v>0</v>
      </c>
      <c r="S112" s="38"/>
      <c r="T112" s="38"/>
      <c r="U112" s="38"/>
      <c r="V112" s="38"/>
      <c r="W112" s="61">
        <f t="shared" si="8"/>
        <v>0</v>
      </c>
      <c r="X112" s="41">
        <f t="shared" si="9"/>
        <v>1</v>
      </c>
    </row>
    <row r="113" spans="1:24">
      <c r="A113" s="26">
        <v>109</v>
      </c>
      <c r="B113" s="26">
        <f>Rangliste!C113</f>
        <v>0</v>
      </c>
      <c r="C113" s="26">
        <f>Rangliste!D113</f>
        <v>0</v>
      </c>
      <c r="D113" s="38"/>
      <c r="E113" s="38"/>
      <c r="F113" s="38"/>
      <c r="G113" s="38"/>
      <c r="H113" s="61">
        <f t="shared" si="5"/>
        <v>0</v>
      </c>
      <c r="I113" s="38"/>
      <c r="J113" s="38"/>
      <c r="K113" s="38"/>
      <c r="L113" s="38"/>
      <c r="M113" s="61">
        <f t="shared" si="6"/>
        <v>0</v>
      </c>
      <c r="N113" s="38"/>
      <c r="O113" s="38"/>
      <c r="P113" s="38"/>
      <c r="Q113" s="38"/>
      <c r="R113" s="61">
        <f t="shared" si="7"/>
        <v>0</v>
      </c>
      <c r="S113" s="38"/>
      <c r="T113" s="38"/>
      <c r="U113" s="38"/>
      <c r="V113" s="38"/>
      <c r="W113" s="61">
        <f t="shared" si="8"/>
        <v>0</v>
      </c>
      <c r="X113" s="41">
        <f t="shared" si="9"/>
        <v>1</v>
      </c>
    </row>
    <row r="114" spans="1:24">
      <c r="A114" s="26">
        <v>110</v>
      </c>
      <c r="B114" s="26">
        <f>Rangliste!C114</f>
        <v>0</v>
      </c>
      <c r="C114" s="26">
        <f>Rangliste!D114</f>
        <v>0</v>
      </c>
      <c r="D114" s="38"/>
      <c r="E114" s="38"/>
      <c r="F114" s="38"/>
      <c r="G114" s="38"/>
      <c r="H114" s="61">
        <f t="shared" si="5"/>
        <v>0</v>
      </c>
      <c r="I114" s="38"/>
      <c r="J114" s="38"/>
      <c r="K114" s="38"/>
      <c r="L114" s="38"/>
      <c r="M114" s="61">
        <f t="shared" si="6"/>
        <v>0</v>
      </c>
      <c r="N114" s="38"/>
      <c r="O114" s="38"/>
      <c r="P114" s="38"/>
      <c r="Q114" s="38"/>
      <c r="R114" s="61">
        <f t="shared" si="7"/>
        <v>0</v>
      </c>
      <c r="S114" s="38"/>
      <c r="T114" s="38"/>
      <c r="U114" s="38"/>
      <c r="V114" s="38"/>
      <c r="W114" s="61">
        <f t="shared" si="8"/>
        <v>0</v>
      </c>
      <c r="X114" s="41">
        <f t="shared" si="9"/>
        <v>1</v>
      </c>
    </row>
    <row r="115" spans="1:24">
      <c r="A115" s="26">
        <v>111</v>
      </c>
      <c r="B115" s="26">
        <f>Rangliste!C115</f>
        <v>0</v>
      </c>
      <c r="C115" s="26">
        <f>Rangliste!D115</f>
        <v>0</v>
      </c>
      <c r="D115" s="38"/>
      <c r="E115" s="38"/>
      <c r="F115" s="38"/>
      <c r="G115" s="38"/>
      <c r="H115" s="61">
        <f t="shared" si="5"/>
        <v>0</v>
      </c>
      <c r="I115" s="38"/>
      <c r="J115" s="38"/>
      <c r="K115" s="38"/>
      <c r="L115" s="38"/>
      <c r="M115" s="61">
        <f t="shared" si="6"/>
        <v>0</v>
      </c>
      <c r="N115" s="38"/>
      <c r="O115" s="38"/>
      <c r="P115" s="38"/>
      <c r="Q115" s="38"/>
      <c r="R115" s="61">
        <f t="shared" si="7"/>
        <v>0</v>
      </c>
      <c r="S115" s="38"/>
      <c r="T115" s="38"/>
      <c r="U115" s="38"/>
      <c r="V115" s="38"/>
      <c r="W115" s="61">
        <f t="shared" si="8"/>
        <v>0</v>
      </c>
      <c r="X115" s="41">
        <f t="shared" si="9"/>
        <v>1</v>
      </c>
    </row>
    <row r="116" spans="1:24">
      <c r="A116" s="26">
        <v>112</v>
      </c>
      <c r="B116" s="26">
        <f>Rangliste!C116</f>
        <v>0</v>
      </c>
      <c r="C116" s="26">
        <f>Rangliste!D116</f>
        <v>0</v>
      </c>
      <c r="D116" s="38"/>
      <c r="E116" s="38"/>
      <c r="F116" s="38"/>
      <c r="G116" s="38"/>
      <c r="H116" s="61">
        <f t="shared" si="5"/>
        <v>0</v>
      </c>
      <c r="I116" s="38"/>
      <c r="J116" s="38"/>
      <c r="K116" s="38"/>
      <c r="L116" s="38"/>
      <c r="M116" s="61">
        <f t="shared" si="6"/>
        <v>0</v>
      </c>
      <c r="N116" s="38"/>
      <c r="O116" s="38"/>
      <c r="P116" s="38"/>
      <c r="Q116" s="38"/>
      <c r="R116" s="61">
        <f t="shared" si="7"/>
        <v>0</v>
      </c>
      <c r="S116" s="38"/>
      <c r="T116" s="38"/>
      <c r="U116" s="38"/>
      <c r="V116" s="38"/>
      <c r="W116" s="61">
        <f t="shared" si="8"/>
        <v>0</v>
      </c>
      <c r="X116" s="41">
        <f t="shared" si="9"/>
        <v>1</v>
      </c>
    </row>
    <row r="117" spans="1:24">
      <c r="A117" s="26">
        <v>113</v>
      </c>
      <c r="B117" s="26">
        <f>Rangliste!C117</f>
        <v>0</v>
      </c>
      <c r="C117" s="26">
        <f>Rangliste!D117</f>
        <v>0</v>
      </c>
      <c r="D117" s="38"/>
      <c r="E117" s="38"/>
      <c r="F117" s="38"/>
      <c r="G117" s="38"/>
      <c r="H117" s="61">
        <f t="shared" si="5"/>
        <v>0</v>
      </c>
      <c r="I117" s="38"/>
      <c r="J117" s="38"/>
      <c r="K117" s="38"/>
      <c r="L117" s="38"/>
      <c r="M117" s="61">
        <f t="shared" si="6"/>
        <v>0</v>
      </c>
      <c r="N117" s="38"/>
      <c r="O117" s="38"/>
      <c r="P117" s="38"/>
      <c r="Q117" s="38"/>
      <c r="R117" s="61">
        <f t="shared" si="7"/>
        <v>0</v>
      </c>
      <c r="S117" s="38"/>
      <c r="T117" s="38"/>
      <c r="U117" s="38"/>
      <c r="V117" s="38"/>
      <c r="W117" s="61">
        <f t="shared" si="8"/>
        <v>0</v>
      </c>
      <c r="X117" s="41">
        <f t="shared" si="9"/>
        <v>1</v>
      </c>
    </row>
    <row r="118" spans="1:24">
      <c r="A118" s="26">
        <v>114</v>
      </c>
      <c r="B118" s="26">
        <f>Rangliste!C118</f>
        <v>0</v>
      </c>
      <c r="C118" s="26">
        <f>Rangliste!D118</f>
        <v>0</v>
      </c>
      <c r="D118" s="38"/>
      <c r="E118" s="38"/>
      <c r="F118" s="38"/>
      <c r="G118" s="38"/>
      <c r="H118" s="61">
        <f t="shared" si="5"/>
        <v>0</v>
      </c>
      <c r="I118" s="38"/>
      <c r="J118" s="38"/>
      <c r="K118" s="38"/>
      <c r="L118" s="38"/>
      <c r="M118" s="61">
        <f t="shared" si="6"/>
        <v>0</v>
      </c>
      <c r="N118" s="38"/>
      <c r="O118" s="38"/>
      <c r="P118" s="38"/>
      <c r="Q118" s="38"/>
      <c r="R118" s="61">
        <f t="shared" si="7"/>
        <v>0</v>
      </c>
      <c r="S118" s="38"/>
      <c r="T118" s="38"/>
      <c r="U118" s="38"/>
      <c r="V118" s="38"/>
      <c r="W118" s="61">
        <f t="shared" si="8"/>
        <v>0</v>
      </c>
      <c r="X118" s="41">
        <f t="shared" si="9"/>
        <v>1</v>
      </c>
    </row>
    <row r="119" spans="1:24">
      <c r="A119" s="26">
        <v>115</v>
      </c>
      <c r="B119" s="26">
        <f>Rangliste!C119</f>
        <v>0</v>
      </c>
      <c r="C119" s="26">
        <f>Rangliste!D119</f>
        <v>0</v>
      </c>
      <c r="D119" s="38"/>
      <c r="E119" s="38"/>
      <c r="F119" s="38"/>
      <c r="G119" s="38"/>
      <c r="H119" s="61">
        <f t="shared" si="5"/>
        <v>0</v>
      </c>
      <c r="I119" s="38"/>
      <c r="J119" s="38"/>
      <c r="K119" s="38"/>
      <c r="L119" s="38"/>
      <c r="M119" s="61">
        <f t="shared" si="6"/>
        <v>0</v>
      </c>
      <c r="N119" s="38"/>
      <c r="O119" s="38"/>
      <c r="P119" s="38"/>
      <c r="Q119" s="38"/>
      <c r="R119" s="61">
        <f t="shared" si="7"/>
        <v>0</v>
      </c>
      <c r="S119" s="38"/>
      <c r="T119" s="38"/>
      <c r="U119" s="38"/>
      <c r="V119" s="38"/>
      <c r="W119" s="61">
        <f t="shared" si="8"/>
        <v>0</v>
      </c>
      <c r="X119" s="41">
        <f t="shared" si="9"/>
        <v>1</v>
      </c>
    </row>
    <row r="120" spans="1:24">
      <c r="A120" s="26">
        <v>116</v>
      </c>
      <c r="B120" s="26">
        <f>Rangliste!C120</f>
        <v>0</v>
      </c>
      <c r="C120" s="26">
        <f>Rangliste!D120</f>
        <v>0</v>
      </c>
      <c r="D120" s="38"/>
      <c r="E120" s="38"/>
      <c r="F120" s="38"/>
      <c r="G120" s="38"/>
      <c r="H120" s="61">
        <f t="shared" si="5"/>
        <v>0</v>
      </c>
      <c r="I120" s="38"/>
      <c r="J120" s="38"/>
      <c r="K120" s="38"/>
      <c r="L120" s="38"/>
      <c r="M120" s="61">
        <f t="shared" si="6"/>
        <v>0</v>
      </c>
      <c r="N120" s="38"/>
      <c r="O120" s="38"/>
      <c r="P120" s="38"/>
      <c r="Q120" s="38"/>
      <c r="R120" s="61">
        <f t="shared" si="7"/>
        <v>0</v>
      </c>
      <c r="S120" s="38"/>
      <c r="T120" s="38"/>
      <c r="U120" s="38"/>
      <c r="V120" s="38"/>
      <c r="W120" s="61">
        <f t="shared" si="8"/>
        <v>0</v>
      </c>
      <c r="X120" s="41">
        <f t="shared" si="9"/>
        <v>1</v>
      </c>
    </row>
    <row r="121" spans="1:24">
      <c r="A121" s="26">
        <v>117</v>
      </c>
      <c r="B121" s="26">
        <f>Rangliste!C121</f>
        <v>0</v>
      </c>
      <c r="C121" s="26">
        <f>Rangliste!D121</f>
        <v>0</v>
      </c>
      <c r="D121" s="38"/>
      <c r="E121" s="38"/>
      <c r="F121" s="38"/>
      <c r="G121" s="38"/>
      <c r="H121" s="61">
        <f t="shared" si="5"/>
        <v>0</v>
      </c>
      <c r="I121" s="38"/>
      <c r="J121" s="38"/>
      <c r="K121" s="38"/>
      <c r="L121" s="38"/>
      <c r="M121" s="61">
        <f t="shared" si="6"/>
        <v>0</v>
      </c>
      <c r="N121" s="38"/>
      <c r="O121" s="38"/>
      <c r="P121" s="38"/>
      <c r="Q121" s="38"/>
      <c r="R121" s="61">
        <f t="shared" si="7"/>
        <v>0</v>
      </c>
      <c r="S121" s="38"/>
      <c r="T121" s="38"/>
      <c r="U121" s="38"/>
      <c r="V121" s="38"/>
      <c r="W121" s="61">
        <f t="shared" si="8"/>
        <v>0</v>
      </c>
      <c r="X121" s="41">
        <f t="shared" si="9"/>
        <v>1</v>
      </c>
    </row>
    <row r="122" spans="1:24">
      <c r="A122" s="26">
        <v>118</v>
      </c>
      <c r="B122" s="26">
        <f>Rangliste!C122</f>
        <v>0</v>
      </c>
      <c r="C122" s="26">
        <f>Rangliste!D122</f>
        <v>0</v>
      </c>
      <c r="D122" s="38"/>
      <c r="E122" s="38"/>
      <c r="F122" s="38"/>
      <c r="G122" s="38"/>
      <c r="H122" s="61">
        <f t="shared" si="5"/>
        <v>0</v>
      </c>
      <c r="I122" s="38"/>
      <c r="J122" s="38"/>
      <c r="K122" s="38"/>
      <c r="L122" s="38"/>
      <c r="M122" s="61">
        <f t="shared" si="6"/>
        <v>0</v>
      </c>
      <c r="N122" s="38"/>
      <c r="O122" s="38"/>
      <c r="P122" s="38"/>
      <c r="Q122" s="38"/>
      <c r="R122" s="61">
        <f t="shared" si="7"/>
        <v>0</v>
      </c>
      <c r="S122" s="38"/>
      <c r="T122" s="38"/>
      <c r="U122" s="38"/>
      <c r="V122" s="38"/>
      <c r="W122" s="61">
        <f t="shared" si="8"/>
        <v>0</v>
      </c>
      <c r="X122" s="41">
        <f t="shared" si="9"/>
        <v>1</v>
      </c>
    </row>
    <row r="123" spans="1:24">
      <c r="A123" s="26">
        <v>119</v>
      </c>
      <c r="B123" s="26">
        <f>Rangliste!C123</f>
        <v>0</v>
      </c>
      <c r="C123" s="26">
        <f>Rangliste!D123</f>
        <v>0</v>
      </c>
      <c r="D123" s="38"/>
      <c r="E123" s="38"/>
      <c r="F123" s="38"/>
      <c r="G123" s="38"/>
      <c r="H123" s="61">
        <f t="shared" si="5"/>
        <v>0</v>
      </c>
      <c r="I123" s="38"/>
      <c r="J123" s="38"/>
      <c r="K123" s="38"/>
      <c r="L123" s="38"/>
      <c r="M123" s="61">
        <f t="shared" si="6"/>
        <v>0</v>
      </c>
      <c r="N123" s="38"/>
      <c r="O123" s="38"/>
      <c r="P123" s="38"/>
      <c r="Q123" s="38"/>
      <c r="R123" s="61">
        <f t="shared" si="7"/>
        <v>0</v>
      </c>
      <c r="S123" s="38"/>
      <c r="T123" s="38"/>
      <c r="U123" s="38"/>
      <c r="V123" s="38"/>
      <c r="W123" s="61">
        <f t="shared" si="8"/>
        <v>0</v>
      </c>
      <c r="X123" s="41">
        <f t="shared" si="9"/>
        <v>1</v>
      </c>
    </row>
    <row r="124" spans="1:24">
      <c r="A124" s="26">
        <v>120</v>
      </c>
      <c r="B124" s="26">
        <f>Rangliste!C124</f>
        <v>0</v>
      </c>
      <c r="C124" s="26">
        <f>Rangliste!D124</f>
        <v>0</v>
      </c>
      <c r="D124" s="38"/>
      <c r="E124" s="38"/>
      <c r="F124" s="38"/>
      <c r="G124" s="38"/>
      <c r="H124" s="61">
        <f t="shared" si="5"/>
        <v>0</v>
      </c>
      <c r="I124" s="38"/>
      <c r="J124" s="38"/>
      <c r="K124" s="38"/>
      <c r="L124" s="38"/>
      <c r="M124" s="61">
        <f t="shared" si="6"/>
        <v>0</v>
      </c>
      <c r="N124" s="38"/>
      <c r="O124" s="38"/>
      <c r="P124" s="38"/>
      <c r="Q124" s="38"/>
      <c r="R124" s="61">
        <f t="shared" si="7"/>
        <v>0</v>
      </c>
      <c r="S124" s="38"/>
      <c r="T124" s="38"/>
      <c r="U124" s="38"/>
      <c r="V124" s="38"/>
      <c r="W124" s="61">
        <f t="shared" si="8"/>
        <v>0</v>
      </c>
      <c r="X124" s="41">
        <f t="shared" si="9"/>
        <v>1</v>
      </c>
    </row>
    <row r="125" spans="1:24">
      <c r="A125" s="26">
        <v>121</v>
      </c>
      <c r="B125" s="26">
        <f>Rangliste!C125</f>
        <v>0</v>
      </c>
      <c r="C125" s="26">
        <f>Rangliste!D125</f>
        <v>0</v>
      </c>
      <c r="D125" s="38"/>
      <c r="E125" s="38"/>
      <c r="F125" s="38"/>
      <c r="G125" s="38"/>
      <c r="H125" s="61">
        <f t="shared" si="5"/>
        <v>0</v>
      </c>
      <c r="I125" s="38"/>
      <c r="J125" s="38"/>
      <c r="K125" s="38"/>
      <c r="L125" s="38"/>
      <c r="M125" s="61">
        <f t="shared" si="6"/>
        <v>0</v>
      </c>
      <c r="N125" s="38"/>
      <c r="O125" s="38"/>
      <c r="P125" s="38"/>
      <c r="Q125" s="38"/>
      <c r="R125" s="61">
        <f t="shared" si="7"/>
        <v>0</v>
      </c>
      <c r="S125" s="38"/>
      <c r="T125" s="38"/>
      <c r="U125" s="38"/>
      <c r="V125" s="38"/>
      <c r="W125" s="61">
        <f t="shared" si="8"/>
        <v>0</v>
      </c>
      <c r="X125" s="41">
        <f t="shared" si="9"/>
        <v>1</v>
      </c>
    </row>
    <row r="126" spans="1:24">
      <c r="A126" s="26">
        <v>122</v>
      </c>
      <c r="B126" s="26">
        <f>Rangliste!C126</f>
        <v>0</v>
      </c>
      <c r="C126" s="26">
        <f>Rangliste!D126</f>
        <v>0</v>
      </c>
      <c r="D126" s="38"/>
      <c r="E126" s="38"/>
      <c r="F126" s="38"/>
      <c r="G126" s="38"/>
      <c r="H126" s="61">
        <f t="shared" si="5"/>
        <v>0</v>
      </c>
      <c r="I126" s="38"/>
      <c r="J126" s="38"/>
      <c r="K126" s="38"/>
      <c r="L126" s="38"/>
      <c r="M126" s="61">
        <f t="shared" si="6"/>
        <v>0</v>
      </c>
      <c r="N126" s="38"/>
      <c r="O126" s="38"/>
      <c r="P126" s="38"/>
      <c r="Q126" s="38"/>
      <c r="R126" s="61">
        <f t="shared" si="7"/>
        <v>0</v>
      </c>
      <c r="S126" s="38"/>
      <c r="T126" s="38"/>
      <c r="U126" s="38"/>
      <c r="V126" s="38"/>
      <c r="W126" s="61">
        <f t="shared" si="8"/>
        <v>0</v>
      </c>
      <c r="X126" s="41">
        <f t="shared" si="9"/>
        <v>1</v>
      </c>
    </row>
    <row r="127" spans="1:24">
      <c r="A127" s="26">
        <v>123</v>
      </c>
      <c r="B127" s="26">
        <f>Rangliste!C127</f>
        <v>0</v>
      </c>
      <c r="C127" s="26">
        <f>Rangliste!D127</f>
        <v>0</v>
      </c>
      <c r="D127" s="38"/>
      <c r="E127" s="38"/>
      <c r="F127" s="38"/>
      <c r="G127" s="38"/>
      <c r="H127" s="61">
        <f t="shared" si="5"/>
        <v>0</v>
      </c>
      <c r="I127" s="38"/>
      <c r="J127" s="38"/>
      <c r="K127" s="38"/>
      <c r="L127" s="38"/>
      <c r="M127" s="61">
        <f t="shared" si="6"/>
        <v>0</v>
      </c>
      <c r="N127" s="38"/>
      <c r="O127" s="38"/>
      <c r="P127" s="38"/>
      <c r="Q127" s="38"/>
      <c r="R127" s="61">
        <f t="shared" si="7"/>
        <v>0</v>
      </c>
      <c r="S127" s="38"/>
      <c r="T127" s="38"/>
      <c r="U127" s="38"/>
      <c r="V127" s="38"/>
      <c r="W127" s="61">
        <f t="shared" si="8"/>
        <v>0</v>
      </c>
      <c r="X127" s="41">
        <f t="shared" si="9"/>
        <v>1</v>
      </c>
    </row>
    <row r="128" spans="1:24">
      <c r="A128" s="26">
        <v>124</v>
      </c>
      <c r="B128" s="26">
        <f>Rangliste!C128</f>
        <v>0</v>
      </c>
      <c r="C128" s="26">
        <f>Rangliste!D128</f>
        <v>0</v>
      </c>
      <c r="D128" s="38"/>
      <c r="E128" s="38"/>
      <c r="F128" s="38"/>
      <c r="G128" s="38"/>
      <c r="H128" s="61">
        <f t="shared" si="5"/>
        <v>0</v>
      </c>
      <c r="I128" s="38"/>
      <c r="J128" s="38"/>
      <c r="K128" s="38"/>
      <c r="L128" s="38"/>
      <c r="M128" s="61">
        <f t="shared" si="6"/>
        <v>0</v>
      </c>
      <c r="N128" s="38"/>
      <c r="O128" s="38"/>
      <c r="P128" s="38"/>
      <c r="Q128" s="38"/>
      <c r="R128" s="61">
        <f t="shared" si="7"/>
        <v>0</v>
      </c>
      <c r="S128" s="38"/>
      <c r="T128" s="38"/>
      <c r="U128" s="38"/>
      <c r="V128" s="38"/>
      <c r="W128" s="61">
        <f t="shared" si="8"/>
        <v>0</v>
      </c>
      <c r="X128" s="41">
        <f t="shared" si="9"/>
        <v>1</v>
      </c>
    </row>
    <row r="129" spans="1:24">
      <c r="A129" s="26">
        <v>125</v>
      </c>
      <c r="B129" s="26">
        <f>Rangliste!C129</f>
        <v>0</v>
      </c>
      <c r="C129" s="26">
        <f>Rangliste!D129</f>
        <v>0</v>
      </c>
      <c r="D129" s="38"/>
      <c r="E129" s="38"/>
      <c r="F129" s="38"/>
      <c r="G129" s="38"/>
      <c r="H129" s="61">
        <f t="shared" si="5"/>
        <v>0</v>
      </c>
      <c r="I129" s="38"/>
      <c r="J129" s="38"/>
      <c r="K129" s="38"/>
      <c r="L129" s="38"/>
      <c r="M129" s="61">
        <f t="shared" si="6"/>
        <v>0</v>
      </c>
      <c r="N129" s="38"/>
      <c r="O129" s="38"/>
      <c r="P129" s="38"/>
      <c r="Q129" s="38"/>
      <c r="R129" s="61">
        <f t="shared" si="7"/>
        <v>0</v>
      </c>
      <c r="S129" s="38"/>
      <c r="T129" s="38"/>
      <c r="U129" s="38"/>
      <c r="V129" s="38"/>
      <c r="W129" s="61">
        <f t="shared" si="8"/>
        <v>0</v>
      </c>
      <c r="X129" s="41">
        <f t="shared" si="9"/>
        <v>1</v>
      </c>
    </row>
    <row r="130" spans="1:24">
      <c r="A130" s="26">
        <v>126</v>
      </c>
      <c r="B130" s="26">
        <f>Rangliste!C130</f>
        <v>0</v>
      </c>
      <c r="C130" s="26">
        <f>Rangliste!D130</f>
        <v>0</v>
      </c>
      <c r="D130" s="38"/>
      <c r="E130" s="38"/>
      <c r="F130" s="38"/>
      <c r="G130" s="38"/>
      <c r="H130" s="61">
        <f t="shared" si="5"/>
        <v>0</v>
      </c>
      <c r="I130" s="38"/>
      <c r="J130" s="38"/>
      <c r="K130" s="38"/>
      <c r="L130" s="38"/>
      <c r="M130" s="61">
        <f t="shared" si="6"/>
        <v>0</v>
      </c>
      <c r="N130" s="38"/>
      <c r="O130" s="38"/>
      <c r="P130" s="38"/>
      <c r="Q130" s="38"/>
      <c r="R130" s="61">
        <f t="shared" si="7"/>
        <v>0</v>
      </c>
      <c r="S130" s="38"/>
      <c r="T130" s="38"/>
      <c r="U130" s="38"/>
      <c r="V130" s="38"/>
      <c r="W130" s="61">
        <f t="shared" si="8"/>
        <v>0</v>
      </c>
      <c r="X130" s="41">
        <f t="shared" si="9"/>
        <v>1</v>
      </c>
    </row>
    <row r="131" spans="1:24">
      <c r="A131" s="26">
        <v>127</v>
      </c>
      <c r="B131" s="26">
        <f>Rangliste!C131</f>
        <v>0</v>
      </c>
      <c r="C131" s="26">
        <f>Rangliste!D131</f>
        <v>0</v>
      </c>
      <c r="D131" s="38"/>
      <c r="E131" s="38"/>
      <c r="F131" s="38"/>
      <c r="G131" s="38"/>
      <c r="H131" s="61">
        <f t="shared" si="5"/>
        <v>0</v>
      </c>
      <c r="I131" s="38"/>
      <c r="J131" s="38"/>
      <c r="K131" s="38"/>
      <c r="L131" s="38"/>
      <c r="M131" s="61">
        <f t="shared" si="6"/>
        <v>0</v>
      </c>
      <c r="N131" s="38"/>
      <c r="O131" s="38"/>
      <c r="P131" s="38"/>
      <c r="Q131" s="38"/>
      <c r="R131" s="61">
        <f t="shared" si="7"/>
        <v>0</v>
      </c>
      <c r="S131" s="38"/>
      <c r="T131" s="38"/>
      <c r="U131" s="38"/>
      <c r="V131" s="38"/>
      <c r="W131" s="61">
        <f t="shared" si="8"/>
        <v>0</v>
      </c>
      <c r="X131" s="41">
        <f t="shared" si="9"/>
        <v>1</v>
      </c>
    </row>
    <row r="132" spans="1:24">
      <c r="A132" s="26">
        <v>128</v>
      </c>
      <c r="B132" s="26">
        <f>Rangliste!C132</f>
        <v>0</v>
      </c>
      <c r="C132" s="26">
        <f>Rangliste!D132</f>
        <v>0</v>
      </c>
      <c r="D132" s="38"/>
      <c r="E132" s="38"/>
      <c r="F132" s="38"/>
      <c r="G132" s="38"/>
      <c r="H132" s="61">
        <f t="shared" si="5"/>
        <v>0</v>
      </c>
      <c r="I132" s="38"/>
      <c r="J132" s="38"/>
      <c r="K132" s="38"/>
      <c r="L132" s="38"/>
      <c r="M132" s="61">
        <f t="shared" si="6"/>
        <v>0</v>
      </c>
      <c r="N132" s="38"/>
      <c r="O132" s="38"/>
      <c r="P132" s="38"/>
      <c r="Q132" s="38"/>
      <c r="R132" s="61">
        <f t="shared" si="7"/>
        <v>0</v>
      </c>
      <c r="S132" s="38"/>
      <c r="T132" s="38"/>
      <c r="U132" s="38"/>
      <c r="V132" s="38"/>
      <c r="W132" s="61">
        <f t="shared" si="8"/>
        <v>0</v>
      </c>
      <c r="X132" s="41">
        <f t="shared" si="9"/>
        <v>1</v>
      </c>
    </row>
    <row r="133" spans="1:24">
      <c r="A133" s="26">
        <v>129</v>
      </c>
      <c r="B133" s="26">
        <f>Rangliste!C133</f>
        <v>0</v>
      </c>
      <c r="C133" s="26">
        <f>Rangliste!D133</f>
        <v>0</v>
      </c>
      <c r="D133" s="38"/>
      <c r="E133" s="38"/>
      <c r="F133" s="38"/>
      <c r="G133" s="38"/>
      <c r="H133" s="61">
        <f t="shared" si="5"/>
        <v>0</v>
      </c>
      <c r="I133" s="38"/>
      <c r="J133" s="38"/>
      <c r="K133" s="38"/>
      <c r="L133" s="38"/>
      <c r="M133" s="61">
        <f t="shared" si="6"/>
        <v>0</v>
      </c>
      <c r="N133" s="38"/>
      <c r="O133" s="38"/>
      <c r="P133" s="38"/>
      <c r="Q133" s="38"/>
      <c r="R133" s="61">
        <f t="shared" si="7"/>
        <v>0</v>
      </c>
      <c r="S133" s="38"/>
      <c r="T133" s="38"/>
      <c r="U133" s="38"/>
      <c r="V133" s="38"/>
      <c r="W133" s="61">
        <f t="shared" si="8"/>
        <v>0</v>
      </c>
      <c r="X133" s="41">
        <f t="shared" si="9"/>
        <v>1</v>
      </c>
    </row>
    <row r="134" spans="1:24">
      <c r="A134" s="26">
        <v>130</v>
      </c>
      <c r="B134" s="26">
        <f>Rangliste!C134</f>
        <v>0</v>
      </c>
      <c r="C134" s="26">
        <f>Rangliste!D134</f>
        <v>0</v>
      </c>
      <c r="D134" s="38"/>
      <c r="E134" s="38"/>
      <c r="F134" s="38"/>
      <c r="G134" s="38"/>
      <c r="H134" s="61">
        <f t="shared" ref="H134:H172" si="10">IFERROR(AVERAGE(D134:G134),0)</f>
        <v>0</v>
      </c>
      <c r="I134" s="38"/>
      <c r="J134" s="38"/>
      <c r="K134" s="38"/>
      <c r="L134" s="38"/>
      <c r="M134" s="61">
        <f t="shared" ref="M134:M172" si="11">IFERROR(AVERAGE(I134:L134),0)</f>
        <v>0</v>
      </c>
      <c r="N134" s="38"/>
      <c r="O134" s="38"/>
      <c r="P134" s="38"/>
      <c r="Q134" s="38"/>
      <c r="R134" s="61">
        <f t="shared" ref="R134:R172" si="12">IFERROR(AVERAGE(N134:Q134),0)</f>
        <v>0</v>
      </c>
      <c r="S134" s="38"/>
      <c r="T134" s="38"/>
      <c r="U134" s="38"/>
      <c r="V134" s="38"/>
      <c r="W134" s="61">
        <f t="shared" ref="W134:W172" si="13">IFERROR(AVERAGE(S134:V134),0)</f>
        <v>0</v>
      </c>
      <c r="X134" s="41">
        <f t="shared" ref="X134:X172" si="14">IFERROR(SUM(H134,M134,R134,W134)/SUM((COUNTIF(H134,"&gt;0"))+(COUNTIF(M134,"&gt;0"))+(COUNTIF(R134,"&gt;0"))+(COUNTIF(W134,"&gt;0"))),1)</f>
        <v>1</v>
      </c>
    </row>
    <row r="135" spans="1:24">
      <c r="A135" s="26">
        <v>131</v>
      </c>
      <c r="B135" s="26">
        <f>Rangliste!C135</f>
        <v>0</v>
      </c>
      <c r="C135" s="26">
        <f>Rangliste!D135</f>
        <v>0</v>
      </c>
      <c r="D135" s="38"/>
      <c r="E135" s="38"/>
      <c r="F135" s="38"/>
      <c r="G135" s="38"/>
      <c r="H135" s="61">
        <f t="shared" si="10"/>
        <v>0</v>
      </c>
      <c r="I135" s="38"/>
      <c r="J135" s="38"/>
      <c r="K135" s="38"/>
      <c r="L135" s="38"/>
      <c r="M135" s="61">
        <f t="shared" si="11"/>
        <v>0</v>
      </c>
      <c r="N135" s="38"/>
      <c r="O135" s="38"/>
      <c r="P135" s="38"/>
      <c r="Q135" s="38"/>
      <c r="R135" s="61">
        <f t="shared" si="12"/>
        <v>0</v>
      </c>
      <c r="S135" s="38"/>
      <c r="T135" s="38"/>
      <c r="U135" s="38"/>
      <c r="V135" s="38"/>
      <c r="W135" s="61">
        <f t="shared" si="13"/>
        <v>0</v>
      </c>
      <c r="X135" s="41">
        <f t="shared" si="14"/>
        <v>1</v>
      </c>
    </row>
    <row r="136" spans="1:24">
      <c r="A136" s="26">
        <v>132</v>
      </c>
      <c r="B136" s="26">
        <f>Rangliste!C136</f>
        <v>0</v>
      </c>
      <c r="C136" s="26">
        <f>Rangliste!D136</f>
        <v>0</v>
      </c>
      <c r="D136" s="38"/>
      <c r="E136" s="38"/>
      <c r="F136" s="38"/>
      <c r="G136" s="38"/>
      <c r="H136" s="61">
        <f t="shared" si="10"/>
        <v>0</v>
      </c>
      <c r="I136" s="38"/>
      <c r="J136" s="38"/>
      <c r="K136" s="38"/>
      <c r="L136" s="38"/>
      <c r="M136" s="61">
        <f t="shared" si="11"/>
        <v>0</v>
      </c>
      <c r="N136" s="38"/>
      <c r="O136" s="38"/>
      <c r="P136" s="38"/>
      <c r="Q136" s="38"/>
      <c r="R136" s="61">
        <f t="shared" si="12"/>
        <v>0</v>
      </c>
      <c r="S136" s="38"/>
      <c r="T136" s="38"/>
      <c r="U136" s="38"/>
      <c r="V136" s="38"/>
      <c r="W136" s="61">
        <f t="shared" si="13"/>
        <v>0</v>
      </c>
      <c r="X136" s="41">
        <f t="shared" si="14"/>
        <v>1</v>
      </c>
    </row>
    <row r="137" spans="1:24">
      <c r="A137" s="26">
        <v>133</v>
      </c>
      <c r="B137" s="26">
        <f>Rangliste!C137</f>
        <v>0</v>
      </c>
      <c r="C137" s="26">
        <f>Rangliste!D137</f>
        <v>0</v>
      </c>
      <c r="D137" s="38"/>
      <c r="E137" s="38"/>
      <c r="F137" s="38"/>
      <c r="G137" s="38"/>
      <c r="H137" s="61">
        <f t="shared" si="10"/>
        <v>0</v>
      </c>
      <c r="I137" s="38"/>
      <c r="J137" s="38"/>
      <c r="K137" s="38"/>
      <c r="L137" s="38"/>
      <c r="M137" s="61">
        <f t="shared" si="11"/>
        <v>0</v>
      </c>
      <c r="N137" s="38"/>
      <c r="O137" s="38"/>
      <c r="P137" s="38"/>
      <c r="Q137" s="38"/>
      <c r="R137" s="61">
        <f t="shared" si="12"/>
        <v>0</v>
      </c>
      <c r="S137" s="38"/>
      <c r="T137" s="38"/>
      <c r="U137" s="38"/>
      <c r="V137" s="38"/>
      <c r="W137" s="61">
        <f t="shared" si="13"/>
        <v>0</v>
      </c>
      <c r="X137" s="41">
        <f t="shared" si="14"/>
        <v>1</v>
      </c>
    </row>
    <row r="138" spans="1:24">
      <c r="A138" s="26">
        <v>134</v>
      </c>
      <c r="B138" s="26">
        <f>Rangliste!C138</f>
        <v>0</v>
      </c>
      <c r="C138" s="26">
        <f>Rangliste!D138</f>
        <v>0</v>
      </c>
      <c r="D138" s="38"/>
      <c r="E138" s="38"/>
      <c r="F138" s="38"/>
      <c r="G138" s="38"/>
      <c r="H138" s="61">
        <f t="shared" si="10"/>
        <v>0</v>
      </c>
      <c r="I138" s="38"/>
      <c r="J138" s="38"/>
      <c r="K138" s="38"/>
      <c r="L138" s="38"/>
      <c r="M138" s="61">
        <f t="shared" si="11"/>
        <v>0</v>
      </c>
      <c r="N138" s="38"/>
      <c r="O138" s="38"/>
      <c r="P138" s="38"/>
      <c r="Q138" s="38"/>
      <c r="R138" s="61">
        <f t="shared" si="12"/>
        <v>0</v>
      </c>
      <c r="S138" s="38"/>
      <c r="T138" s="38"/>
      <c r="U138" s="38"/>
      <c r="V138" s="38"/>
      <c r="W138" s="61">
        <f t="shared" si="13"/>
        <v>0</v>
      </c>
      <c r="X138" s="41">
        <f t="shared" si="14"/>
        <v>1</v>
      </c>
    </row>
    <row r="139" spans="1:24">
      <c r="A139" s="26">
        <v>135</v>
      </c>
      <c r="B139" s="26">
        <f>Rangliste!C139</f>
        <v>0</v>
      </c>
      <c r="C139" s="26">
        <f>Rangliste!D139</f>
        <v>0</v>
      </c>
      <c r="D139" s="38"/>
      <c r="E139" s="38"/>
      <c r="F139" s="38"/>
      <c r="G139" s="38"/>
      <c r="H139" s="61">
        <f t="shared" si="10"/>
        <v>0</v>
      </c>
      <c r="I139" s="38"/>
      <c r="J139" s="38"/>
      <c r="K139" s="38"/>
      <c r="L139" s="38"/>
      <c r="M139" s="61">
        <f t="shared" si="11"/>
        <v>0</v>
      </c>
      <c r="N139" s="38"/>
      <c r="O139" s="38"/>
      <c r="P139" s="38"/>
      <c r="Q139" s="38"/>
      <c r="R139" s="61">
        <f t="shared" si="12"/>
        <v>0</v>
      </c>
      <c r="S139" s="38"/>
      <c r="T139" s="38"/>
      <c r="U139" s="38"/>
      <c r="V139" s="38"/>
      <c r="W139" s="61">
        <f t="shared" si="13"/>
        <v>0</v>
      </c>
      <c r="X139" s="41">
        <f t="shared" si="14"/>
        <v>1</v>
      </c>
    </row>
    <row r="140" spans="1:24">
      <c r="A140" s="26">
        <v>136</v>
      </c>
      <c r="B140" s="26">
        <f>Rangliste!C140</f>
        <v>0</v>
      </c>
      <c r="C140" s="26">
        <f>Rangliste!D140</f>
        <v>0</v>
      </c>
      <c r="D140" s="38"/>
      <c r="E140" s="38"/>
      <c r="F140" s="38"/>
      <c r="G140" s="38"/>
      <c r="H140" s="61">
        <f t="shared" si="10"/>
        <v>0</v>
      </c>
      <c r="I140" s="38"/>
      <c r="J140" s="38"/>
      <c r="K140" s="38"/>
      <c r="L140" s="38"/>
      <c r="M140" s="61">
        <f t="shared" si="11"/>
        <v>0</v>
      </c>
      <c r="N140" s="38"/>
      <c r="O140" s="38"/>
      <c r="P140" s="38"/>
      <c r="Q140" s="38"/>
      <c r="R140" s="61">
        <f t="shared" si="12"/>
        <v>0</v>
      </c>
      <c r="S140" s="38"/>
      <c r="T140" s="38"/>
      <c r="U140" s="38"/>
      <c r="V140" s="38"/>
      <c r="W140" s="61">
        <f t="shared" si="13"/>
        <v>0</v>
      </c>
      <c r="X140" s="41">
        <f t="shared" si="14"/>
        <v>1</v>
      </c>
    </row>
    <row r="141" spans="1:24">
      <c r="A141" s="26">
        <v>137</v>
      </c>
      <c r="B141" s="26">
        <f>Rangliste!C141</f>
        <v>0</v>
      </c>
      <c r="C141" s="26">
        <f>Rangliste!D141</f>
        <v>0</v>
      </c>
      <c r="D141" s="38"/>
      <c r="E141" s="38"/>
      <c r="F141" s="38"/>
      <c r="G141" s="38"/>
      <c r="H141" s="61">
        <f t="shared" si="10"/>
        <v>0</v>
      </c>
      <c r="I141" s="38"/>
      <c r="J141" s="38"/>
      <c r="K141" s="38"/>
      <c r="L141" s="38"/>
      <c r="M141" s="61">
        <f t="shared" si="11"/>
        <v>0</v>
      </c>
      <c r="N141" s="38"/>
      <c r="O141" s="38"/>
      <c r="P141" s="38"/>
      <c r="Q141" s="38"/>
      <c r="R141" s="61">
        <f t="shared" si="12"/>
        <v>0</v>
      </c>
      <c r="S141" s="38"/>
      <c r="T141" s="38"/>
      <c r="U141" s="38"/>
      <c r="V141" s="38"/>
      <c r="W141" s="61">
        <f t="shared" si="13"/>
        <v>0</v>
      </c>
      <c r="X141" s="41">
        <f t="shared" si="14"/>
        <v>1</v>
      </c>
    </row>
    <row r="142" spans="1:24">
      <c r="A142" s="26">
        <v>138</v>
      </c>
      <c r="B142" s="26">
        <f>Rangliste!C142</f>
        <v>0</v>
      </c>
      <c r="C142" s="26">
        <f>Rangliste!D142</f>
        <v>0</v>
      </c>
      <c r="D142" s="38"/>
      <c r="E142" s="38"/>
      <c r="F142" s="38"/>
      <c r="G142" s="38"/>
      <c r="H142" s="61">
        <f t="shared" si="10"/>
        <v>0</v>
      </c>
      <c r="I142" s="38"/>
      <c r="J142" s="38"/>
      <c r="K142" s="38"/>
      <c r="L142" s="38"/>
      <c r="M142" s="61">
        <f t="shared" si="11"/>
        <v>0</v>
      </c>
      <c r="N142" s="38"/>
      <c r="O142" s="38"/>
      <c r="P142" s="38"/>
      <c r="Q142" s="38"/>
      <c r="R142" s="61">
        <f t="shared" si="12"/>
        <v>0</v>
      </c>
      <c r="S142" s="38"/>
      <c r="T142" s="38"/>
      <c r="U142" s="38"/>
      <c r="V142" s="38"/>
      <c r="W142" s="61">
        <f t="shared" si="13"/>
        <v>0</v>
      </c>
      <c r="X142" s="41">
        <f t="shared" si="14"/>
        <v>1</v>
      </c>
    </row>
    <row r="143" spans="1:24">
      <c r="A143" s="26">
        <v>139</v>
      </c>
      <c r="B143" s="26">
        <f>Rangliste!C143</f>
        <v>0</v>
      </c>
      <c r="C143" s="26">
        <f>Rangliste!D143</f>
        <v>0</v>
      </c>
      <c r="D143" s="38"/>
      <c r="E143" s="38"/>
      <c r="F143" s="38"/>
      <c r="G143" s="38"/>
      <c r="H143" s="61">
        <f t="shared" si="10"/>
        <v>0</v>
      </c>
      <c r="I143" s="38"/>
      <c r="J143" s="38"/>
      <c r="K143" s="38"/>
      <c r="L143" s="38"/>
      <c r="M143" s="61">
        <f t="shared" si="11"/>
        <v>0</v>
      </c>
      <c r="N143" s="38"/>
      <c r="O143" s="38"/>
      <c r="P143" s="38"/>
      <c r="Q143" s="38"/>
      <c r="R143" s="61">
        <f t="shared" si="12"/>
        <v>0</v>
      </c>
      <c r="S143" s="38"/>
      <c r="T143" s="38"/>
      <c r="U143" s="38"/>
      <c r="V143" s="38"/>
      <c r="W143" s="61">
        <f t="shared" si="13"/>
        <v>0</v>
      </c>
      <c r="X143" s="41">
        <f t="shared" si="14"/>
        <v>1</v>
      </c>
    </row>
    <row r="144" spans="1:24">
      <c r="A144" s="26">
        <v>140</v>
      </c>
      <c r="B144" s="26">
        <f>Rangliste!C144</f>
        <v>0</v>
      </c>
      <c r="C144" s="26">
        <f>Rangliste!D144</f>
        <v>0</v>
      </c>
      <c r="D144" s="38"/>
      <c r="E144" s="38"/>
      <c r="F144" s="38"/>
      <c r="G144" s="38"/>
      <c r="H144" s="61">
        <f t="shared" si="10"/>
        <v>0</v>
      </c>
      <c r="I144" s="38"/>
      <c r="J144" s="38"/>
      <c r="K144" s="38"/>
      <c r="L144" s="38"/>
      <c r="M144" s="61">
        <f t="shared" si="11"/>
        <v>0</v>
      </c>
      <c r="N144" s="38"/>
      <c r="O144" s="38"/>
      <c r="P144" s="38"/>
      <c r="Q144" s="38"/>
      <c r="R144" s="61">
        <f t="shared" si="12"/>
        <v>0</v>
      </c>
      <c r="S144" s="38"/>
      <c r="T144" s="38"/>
      <c r="U144" s="38"/>
      <c r="V144" s="38"/>
      <c r="W144" s="61">
        <f t="shared" si="13"/>
        <v>0</v>
      </c>
      <c r="X144" s="41">
        <f t="shared" si="14"/>
        <v>1</v>
      </c>
    </row>
    <row r="145" spans="1:24">
      <c r="A145" s="26">
        <v>141</v>
      </c>
      <c r="B145" s="26">
        <f>Rangliste!C145</f>
        <v>0</v>
      </c>
      <c r="C145" s="26">
        <f>Rangliste!D145</f>
        <v>0</v>
      </c>
      <c r="D145" s="38"/>
      <c r="E145" s="38"/>
      <c r="F145" s="38"/>
      <c r="G145" s="38"/>
      <c r="H145" s="61">
        <f t="shared" si="10"/>
        <v>0</v>
      </c>
      <c r="I145" s="38"/>
      <c r="J145" s="38"/>
      <c r="K145" s="38"/>
      <c r="L145" s="38"/>
      <c r="M145" s="61">
        <f t="shared" si="11"/>
        <v>0</v>
      </c>
      <c r="N145" s="38"/>
      <c r="O145" s="38"/>
      <c r="P145" s="38"/>
      <c r="Q145" s="38"/>
      <c r="R145" s="61">
        <f t="shared" si="12"/>
        <v>0</v>
      </c>
      <c r="S145" s="38"/>
      <c r="T145" s="38"/>
      <c r="U145" s="38"/>
      <c r="V145" s="38"/>
      <c r="W145" s="61">
        <f t="shared" si="13"/>
        <v>0</v>
      </c>
      <c r="X145" s="41">
        <f t="shared" si="14"/>
        <v>1</v>
      </c>
    </row>
    <row r="146" spans="1:24">
      <c r="A146" s="26">
        <v>142</v>
      </c>
      <c r="B146" s="26">
        <f>Rangliste!C146</f>
        <v>0</v>
      </c>
      <c r="C146" s="26">
        <f>Rangliste!D146</f>
        <v>0</v>
      </c>
      <c r="D146" s="38"/>
      <c r="E146" s="38"/>
      <c r="F146" s="38"/>
      <c r="G146" s="38"/>
      <c r="H146" s="61">
        <f t="shared" si="10"/>
        <v>0</v>
      </c>
      <c r="I146" s="38"/>
      <c r="J146" s="38"/>
      <c r="K146" s="38"/>
      <c r="L146" s="38"/>
      <c r="M146" s="61">
        <f t="shared" si="11"/>
        <v>0</v>
      </c>
      <c r="N146" s="38"/>
      <c r="O146" s="38"/>
      <c r="P146" s="38"/>
      <c r="Q146" s="38"/>
      <c r="R146" s="61">
        <f t="shared" si="12"/>
        <v>0</v>
      </c>
      <c r="S146" s="38"/>
      <c r="T146" s="38"/>
      <c r="U146" s="38"/>
      <c r="V146" s="38"/>
      <c r="W146" s="61">
        <f t="shared" si="13"/>
        <v>0</v>
      </c>
      <c r="X146" s="41">
        <f t="shared" si="14"/>
        <v>1</v>
      </c>
    </row>
    <row r="147" spans="1:24">
      <c r="A147" s="26">
        <v>143</v>
      </c>
      <c r="B147" s="26">
        <f>Rangliste!C147</f>
        <v>0</v>
      </c>
      <c r="C147" s="26">
        <f>Rangliste!D147</f>
        <v>0</v>
      </c>
      <c r="D147" s="38"/>
      <c r="E147" s="38"/>
      <c r="F147" s="38"/>
      <c r="G147" s="38"/>
      <c r="H147" s="61">
        <f t="shared" si="10"/>
        <v>0</v>
      </c>
      <c r="I147" s="38"/>
      <c r="J147" s="38"/>
      <c r="K147" s="38"/>
      <c r="L147" s="38"/>
      <c r="M147" s="61">
        <f t="shared" si="11"/>
        <v>0</v>
      </c>
      <c r="N147" s="38"/>
      <c r="O147" s="38"/>
      <c r="P147" s="38"/>
      <c r="Q147" s="38"/>
      <c r="R147" s="61">
        <f t="shared" si="12"/>
        <v>0</v>
      </c>
      <c r="S147" s="38"/>
      <c r="T147" s="38"/>
      <c r="U147" s="38"/>
      <c r="V147" s="38"/>
      <c r="W147" s="61">
        <f t="shared" si="13"/>
        <v>0</v>
      </c>
      <c r="X147" s="41">
        <f t="shared" si="14"/>
        <v>1</v>
      </c>
    </row>
    <row r="148" spans="1:24">
      <c r="A148" s="26">
        <v>144</v>
      </c>
      <c r="B148" s="26">
        <f>Rangliste!C148</f>
        <v>0</v>
      </c>
      <c r="C148" s="26">
        <f>Rangliste!D148</f>
        <v>0</v>
      </c>
      <c r="D148" s="38"/>
      <c r="E148" s="38"/>
      <c r="F148" s="38"/>
      <c r="G148" s="38"/>
      <c r="H148" s="61">
        <f t="shared" si="10"/>
        <v>0</v>
      </c>
      <c r="I148" s="38"/>
      <c r="J148" s="38"/>
      <c r="K148" s="38"/>
      <c r="L148" s="38"/>
      <c r="M148" s="61">
        <f t="shared" si="11"/>
        <v>0</v>
      </c>
      <c r="N148" s="38"/>
      <c r="O148" s="38"/>
      <c r="P148" s="38"/>
      <c r="Q148" s="38"/>
      <c r="R148" s="61">
        <f t="shared" si="12"/>
        <v>0</v>
      </c>
      <c r="S148" s="38"/>
      <c r="T148" s="38"/>
      <c r="U148" s="38"/>
      <c r="V148" s="38"/>
      <c r="W148" s="61">
        <f t="shared" si="13"/>
        <v>0</v>
      </c>
      <c r="X148" s="41">
        <f t="shared" si="14"/>
        <v>1</v>
      </c>
    </row>
    <row r="149" spans="1:24">
      <c r="A149" s="26">
        <v>145</v>
      </c>
      <c r="B149" s="26">
        <f>Rangliste!C149</f>
        <v>0</v>
      </c>
      <c r="C149" s="26">
        <f>Rangliste!D149</f>
        <v>0</v>
      </c>
      <c r="D149" s="38"/>
      <c r="E149" s="38"/>
      <c r="F149" s="38"/>
      <c r="G149" s="38"/>
      <c r="H149" s="61">
        <f t="shared" si="10"/>
        <v>0</v>
      </c>
      <c r="I149" s="38"/>
      <c r="J149" s="38"/>
      <c r="K149" s="38"/>
      <c r="L149" s="38"/>
      <c r="M149" s="61">
        <f t="shared" si="11"/>
        <v>0</v>
      </c>
      <c r="N149" s="38"/>
      <c r="O149" s="38"/>
      <c r="P149" s="38"/>
      <c r="Q149" s="38"/>
      <c r="R149" s="61">
        <f t="shared" si="12"/>
        <v>0</v>
      </c>
      <c r="S149" s="38"/>
      <c r="T149" s="38"/>
      <c r="U149" s="38"/>
      <c r="V149" s="38"/>
      <c r="W149" s="61">
        <f t="shared" si="13"/>
        <v>0</v>
      </c>
      <c r="X149" s="41">
        <f t="shared" si="14"/>
        <v>1</v>
      </c>
    </row>
    <row r="150" spans="1:24">
      <c r="A150" s="26">
        <v>146</v>
      </c>
      <c r="B150" s="26">
        <f>Rangliste!C150</f>
        <v>0</v>
      </c>
      <c r="C150" s="26">
        <f>Rangliste!D150</f>
        <v>0</v>
      </c>
      <c r="D150" s="38"/>
      <c r="E150" s="38"/>
      <c r="F150" s="38"/>
      <c r="G150" s="38"/>
      <c r="H150" s="61">
        <f t="shared" si="10"/>
        <v>0</v>
      </c>
      <c r="I150" s="38"/>
      <c r="J150" s="38"/>
      <c r="K150" s="38"/>
      <c r="L150" s="38"/>
      <c r="M150" s="61">
        <f t="shared" si="11"/>
        <v>0</v>
      </c>
      <c r="N150" s="38"/>
      <c r="O150" s="38"/>
      <c r="P150" s="38"/>
      <c r="Q150" s="38"/>
      <c r="R150" s="61">
        <f t="shared" si="12"/>
        <v>0</v>
      </c>
      <c r="S150" s="38"/>
      <c r="T150" s="38"/>
      <c r="U150" s="38"/>
      <c r="V150" s="38"/>
      <c r="W150" s="61">
        <f t="shared" si="13"/>
        <v>0</v>
      </c>
      <c r="X150" s="41">
        <f t="shared" si="14"/>
        <v>1</v>
      </c>
    </row>
    <row r="151" spans="1:24">
      <c r="A151" s="26">
        <v>147</v>
      </c>
      <c r="B151" s="26">
        <f>Rangliste!C151</f>
        <v>0</v>
      </c>
      <c r="C151" s="26">
        <f>Rangliste!D151</f>
        <v>0</v>
      </c>
      <c r="D151" s="38"/>
      <c r="E151" s="38"/>
      <c r="F151" s="38"/>
      <c r="G151" s="38"/>
      <c r="H151" s="61">
        <f t="shared" si="10"/>
        <v>0</v>
      </c>
      <c r="I151" s="38"/>
      <c r="J151" s="38"/>
      <c r="K151" s="38"/>
      <c r="L151" s="38"/>
      <c r="M151" s="61">
        <f t="shared" si="11"/>
        <v>0</v>
      </c>
      <c r="N151" s="38"/>
      <c r="O151" s="38"/>
      <c r="P151" s="38"/>
      <c r="Q151" s="38"/>
      <c r="R151" s="61">
        <f t="shared" si="12"/>
        <v>0</v>
      </c>
      <c r="S151" s="38"/>
      <c r="T151" s="38"/>
      <c r="U151" s="38"/>
      <c r="V151" s="38"/>
      <c r="W151" s="61">
        <f t="shared" si="13"/>
        <v>0</v>
      </c>
      <c r="X151" s="41">
        <f t="shared" si="14"/>
        <v>1</v>
      </c>
    </row>
    <row r="152" spans="1:24">
      <c r="A152" s="26">
        <v>148</v>
      </c>
      <c r="B152" s="26">
        <f>Rangliste!C152</f>
        <v>0</v>
      </c>
      <c r="C152" s="26">
        <f>Rangliste!D152</f>
        <v>0</v>
      </c>
      <c r="D152" s="38"/>
      <c r="E152" s="38"/>
      <c r="F152" s="38"/>
      <c r="G152" s="38"/>
      <c r="H152" s="61">
        <f t="shared" si="10"/>
        <v>0</v>
      </c>
      <c r="I152" s="38"/>
      <c r="J152" s="38"/>
      <c r="K152" s="38"/>
      <c r="L152" s="38"/>
      <c r="M152" s="61">
        <f t="shared" si="11"/>
        <v>0</v>
      </c>
      <c r="N152" s="38"/>
      <c r="O152" s="38"/>
      <c r="P152" s="38"/>
      <c r="Q152" s="38"/>
      <c r="R152" s="61">
        <f t="shared" si="12"/>
        <v>0</v>
      </c>
      <c r="S152" s="38"/>
      <c r="T152" s="38"/>
      <c r="U152" s="38"/>
      <c r="V152" s="38"/>
      <c r="W152" s="61">
        <f t="shared" si="13"/>
        <v>0</v>
      </c>
      <c r="X152" s="41">
        <f t="shared" si="14"/>
        <v>1</v>
      </c>
    </row>
    <row r="153" spans="1:24">
      <c r="A153" s="26">
        <v>149</v>
      </c>
      <c r="B153" s="26">
        <f>Rangliste!C153</f>
        <v>0</v>
      </c>
      <c r="C153" s="26">
        <f>Rangliste!D153</f>
        <v>0</v>
      </c>
      <c r="D153" s="38"/>
      <c r="E153" s="38"/>
      <c r="F153" s="38"/>
      <c r="G153" s="38"/>
      <c r="H153" s="61">
        <f t="shared" si="10"/>
        <v>0</v>
      </c>
      <c r="I153" s="38"/>
      <c r="J153" s="38"/>
      <c r="K153" s="38"/>
      <c r="L153" s="38"/>
      <c r="M153" s="61">
        <f t="shared" si="11"/>
        <v>0</v>
      </c>
      <c r="N153" s="38"/>
      <c r="O153" s="38"/>
      <c r="P153" s="38"/>
      <c r="Q153" s="38"/>
      <c r="R153" s="61">
        <f t="shared" si="12"/>
        <v>0</v>
      </c>
      <c r="S153" s="38"/>
      <c r="T153" s="38"/>
      <c r="U153" s="38"/>
      <c r="V153" s="38"/>
      <c r="W153" s="61">
        <f t="shared" si="13"/>
        <v>0</v>
      </c>
      <c r="X153" s="41">
        <f t="shared" si="14"/>
        <v>1</v>
      </c>
    </row>
    <row r="154" spans="1:24">
      <c r="A154" s="26">
        <v>150</v>
      </c>
      <c r="B154" s="26">
        <f>Rangliste!C154</f>
        <v>0</v>
      </c>
      <c r="C154" s="26">
        <f>Rangliste!D154</f>
        <v>0</v>
      </c>
      <c r="D154" s="38"/>
      <c r="E154" s="38"/>
      <c r="F154" s="38"/>
      <c r="G154" s="38"/>
      <c r="H154" s="61">
        <f t="shared" si="10"/>
        <v>0</v>
      </c>
      <c r="I154" s="38"/>
      <c r="J154" s="38"/>
      <c r="K154" s="38"/>
      <c r="L154" s="38"/>
      <c r="M154" s="61">
        <f t="shared" si="11"/>
        <v>0</v>
      </c>
      <c r="N154" s="38"/>
      <c r="O154" s="38"/>
      <c r="P154" s="38"/>
      <c r="Q154" s="38"/>
      <c r="R154" s="61">
        <f t="shared" si="12"/>
        <v>0</v>
      </c>
      <c r="S154" s="38"/>
      <c r="T154" s="38"/>
      <c r="U154" s="38"/>
      <c r="V154" s="38"/>
      <c r="W154" s="61">
        <f t="shared" si="13"/>
        <v>0</v>
      </c>
      <c r="X154" s="41">
        <f t="shared" si="14"/>
        <v>1</v>
      </c>
    </row>
    <row r="155" spans="1:24">
      <c r="A155" s="26">
        <v>151</v>
      </c>
      <c r="B155" s="26">
        <f>Rangliste!C155</f>
        <v>0</v>
      </c>
      <c r="C155" s="26">
        <f>Rangliste!D155</f>
        <v>0</v>
      </c>
      <c r="D155" s="38"/>
      <c r="E155" s="38"/>
      <c r="F155" s="38"/>
      <c r="G155" s="38"/>
      <c r="H155" s="61">
        <f t="shared" si="10"/>
        <v>0</v>
      </c>
      <c r="I155" s="38"/>
      <c r="J155" s="38"/>
      <c r="K155" s="38"/>
      <c r="L155" s="38"/>
      <c r="M155" s="61">
        <f t="shared" si="11"/>
        <v>0</v>
      </c>
      <c r="N155" s="38"/>
      <c r="O155" s="38"/>
      <c r="P155" s="38"/>
      <c r="Q155" s="38"/>
      <c r="R155" s="61">
        <f t="shared" si="12"/>
        <v>0</v>
      </c>
      <c r="S155" s="38"/>
      <c r="T155" s="38"/>
      <c r="U155" s="38"/>
      <c r="V155" s="38"/>
      <c r="W155" s="61">
        <f t="shared" si="13"/>
        <v>0</v>
      </c>
      <c r="X155" s="41">
        <f t="shared" si="14"/>
        <v>1</v>
      </c>
    </row>
    <row r="156" spans="1:24">
      <c r="A156" s="26">
        <v>152</v>
      </c>
      <c r="B156" s="26">
        <f>Rangliste!C156</f>
        <v>0</v>
      </c>
      <c r="C156" s="26">
        <f>Rangliste!D156</f>
        <v>0</v>
      </c>
      <c r="D156" s="38"/>
      <c r="E156" s="38"/>
      <c r="F156" s="38"/>
      <c r="G156" s="38"/>
      <c r="H156" s="61">
        <f t="shared" si="10"/>
        <v>0</v>
      </c>
      <c r="I156" s="38"/>
      <c r="J156" s="38"/>
      <c r="K156" s="38"/>
      <c r="L156" s="38"/>
      <c r="M156" s="61">
        <f t="shared" si="11"/>
        <v>0</v>
      </c>
      <c r="N156" s="38"/>
      <c r="O156" s="38"/>
      <c r="P156" s="38"/>
      <c r="Q156" s="38"/>
      <c r="R156" s="61">
        <f t="shared" si="12"/>
        <v>0</v>
      </c>
      <c r="S156" s="38"/>
      <c r="T156" s="38"/>
      <c r="U156" s="38"/>
      <c r="V156" s="38"/>
      <c r="W156" s="61">
        <f t="shared" si="13"/>
        <v>0</v>
      </c>
      <c r="X156" s="41">
        <f t="shared" si="14"/>
        <v>1</v>
      </c>
    </row>
    <row r="157" spans="1:24">
      <c r="A157" s="26">
        <v>153</v>
      </c>
      <c r="B157" s="26">
        <f>Rangliste!C157</f>
        <v>0</v>
      </c>
      <c r="C157" s="26">
        <f>Rangliste!D157</f>
        <v>0</v>
      </c>
      <c r="D157" s="38"/>
      <c r="E157" s="38"/>
      <c r="F157" s="38"/>
      <c r="G157" s="38"/>
      <c r="H157" s="61">
        <f t="shared" si="10"/>
        <v>0</v>
      </c>
      <c r="I157" s="38"/>
      <c r="J157" s="38"/>
      <c r="K157" s="38"/>
      <c r="L157" s="38"/>
      <c r="M157" s="61">
        <f t="shared" si="11"/>
        <v>0</v>
      </c>
      <c r="N157" s="38"/>
      <c r="O157" s="38"/>
      <c r="P157" s="38"/>
      <c r="Q157" s="38"/>
      <c r="R157" s="61">
        <f t="shared" si="12"/>
        <v>0</v>
      </c>
      <c r="S157" s="38"/>
      <c r="T157" s="38"/>
      <c r="U157" s="38"/>
      <c r="V157" s="38"/>
      <c r="W157" s="61">
        <f t="shared" si="13"/>
        <v>0</v>
      </c>
      <c r="X157" s="41">
        <f t="shared" si="14"/>
        <v>1</v>
      </c>
    </row>
    <row r="158" spans="1:24">
      <c r="A158" s="26">
        <v>154</v>
      </c>
      <c r="B158" s="26">
        <f>Rangliste!C158</f>
        <v>0</v>
      </c>
      <c r="C158" s="26">
        <f>Rangliste!D158</f>
        <v>0</v>
      </c>
      <c r="D158" s="38"/>
      <c r="E158" s="38"/>
      <c r="F158" s="38"/>
      <c r="G158" s="38"/>
      <c r="H158" s="61">
        <f t="shared" si="10"/>
        <v>0</v>
      </c>
      <c r="I158" s="38"/>
      <c r="J158" s="38"/>
      <c r="K158" s="38"/>
      <c r="L158" s="38"/>
      <c r="M158" s="61">
        <f t="shared" si="11"/>
        <v>0</v>
      </c>
      <c r="N158" s="38"/>
      <c r="O158" s="38"/>
      <c r="P158" s="38"/>
      <c r="Q158" s="38"/>
      <c r="R158" s="61">
        <f t="shared" si="12"/>
        <v>0</v>
      </c>
      <c r="S158" s="38"/>
      <c r="T158" s="38"/>
      <c r="U158" s="38"/>
      <c r="V158" s="38"/>
      <c r="W158" s="61">
        <f t="shared" si="13"/>
        <v>0</v>
      </c>
      <c r="X158" s="41">
        <f t="shared" si="14"/>
        <v>1</v>
      </c>
    </row>
    <row r="159" spans="1:24">
      <c r="A159" s="26">
        <v>155</v>
      </c>
      <c r="B159" s="26">
        <f>Rangliste!C159</f>
        <v>0</v>
      </c>
      <c r="C159" s="26">
        <f>Rangliste!D159</f>
        <v>0</v>
      </c>
      <c r="D159" s="38"/>
      <c r="E159" s="38"/>
      <c r="F159" s="38"/>
      <c r="G159" s="38"/>
      <c r="H159" s="61">
        <f t="shared" si="10"/>
        <v>0</v>
      </c>
      <c r="I159" s="38"/>
      <c r="J159" s="38"/>
      <c r="K159" s="38"/>
      <c r="L159" s="38"/>
      <c r="M159" s="61">
        <f t="shared" si="11"/>
        <v>0</v>
      </c>
      <c r="N159" s="38"/>
      <c r="O159" s="38"/>
      <c r="P159" s="38"/>
      <c r="Q159" s="38"/>
      <c r="R159" s="61">
        <f t="shared" si="12"/>
        <v>0</v>
      </c>
      <c r="S159" s="38"/>
      <c r="T159" s="38"/>
      <c r="U159" s="38"/>
      <c r="V159" s="38"/>
      <c r="W159" s="61">
        <f t="shared" si="13"/>
        <v>0</v>
      </c>
      <c r="X159" s="41">
        <f t="shared" si="14"/>
        <v>1</v>
      </c>
    </row>
    <row r="160" spans="1:24">
      <c r="A160" s="26">
        <v>156</v>
      </c>
      <c r="B160" s="26">
        <f>Rangliste!C160</f>
        <v>0</v>
      </c>
      <c r="C160" s="26">
        <f>Rangliste!D160</f>
        <v>0</v>
      </c>
      <c r="D160" s="38"/>
      <c r="E160" s="38"/>
      <c r="F160" s="38"/>
      <c r="G160" s="38"/>
      <c r="H160" s="61">
        <f t="shared" si="10"/>
        <v>0</v>
      </c>
      <c r="I160" s="38"/>
      <c r="J160" s="38"/>
      <c r="K160" s="38"/>
      <c r="L160" s="38"/>
      <c r="M160" s="61">
        <f t="shared" si="11"/>
        <v>0</v>
      </c>
      <c r="N160" s="38"/>
      <c r="O160" s="38"/>
      <c r="P160" s="38"/>
      <c r="Q160" s="38"/>
      <c r="R160" s="61">
        <f t="shared" si="12"/>
        <v>0</v>
      </c>
      <c r="S160" s="38"/>
      <c r="T160" s="38"/>
      <c r="U160" s="38"/>
      <c r="V160" s="38"/>
      <c r="W160" s="61">
        <f t="shared" si="13"/>
        <v>0</v>
      </c>
      <c r="X160" s="41">
        <f t="shared" si="14"/>
        <v>1</v>
      </c>
    </row>
    <row r="161" spans="1:24">
      <c r="A161" s="26">
        <v>157</v>
      </c>
      <c r="B161" s="26">
        <f>Rangliste!C161</f>
        <v>0</v>
      </c>
      <c r="C161" s="26">
        <f>Rangliste!D161</f>
        <v>0</v>
      </c>
      <c r="D161" s="38"/>
      <c r="E161" s="38"/>
      <c r="F161" s="38"/>
      <c r="G161" s="38"/>
      <c r="H161" s="61">
        <f t="shared" si="10"/>
        <v>0</v>
      </c>
      <c r="I161" s="38"/>
      <c r="J161" s="38"/>
      <c r="K161" s="38"/>
      <c r="L161" s="38"/>
      <c r="M161" s="61">
        <f t="shared" si="11"/>
        <v>0</v>
      </c>
      <c r="N161" s="38"/>
      <c r="O161" s="38"/>
      <c r="P161" s="38"/>
      <c r="Q161" s="38"/>
      <c r="R161" s="61">
        <f t="shared" si="12"/>
        <v>0</v>
      </c>
      <c r="S161" s="38"/>
      <c r="T161" s="38"/>
      <c r="U161" s="38"/>
      <c r="V161" s="38"/>
      <c r="W161" s="61">
        <f t="shared" si="13"/>
        <v>0</v>
      </c>
      <c r="X161" s="41">
        <f t="shared" si="14"/>
        <v>1</v>
      </c>
    </row>
    <row r="162" spans="1:24">
      <c r="A162" s="26">
        <v>158</v>
      </c>
      <c r="B162" s="26">
        <f>Rangliste!C162</f>
        <v>0</v>
      </c>
      <c r="C162" s="26">
        <f>Rangliste!D162</f>
        <v>0</v>
      </c>
      <c r="D162" s="38"/>
      <c r="E162" s="38"/>
      <c r="F162" s="38"/>
      <c r="G162" s="38"/>
      <c r="H162" s="61">
        <f t="shared" si="10"/>
        <v>0</v>
      </c>
      <c r="I162" s="38"/>
      <c r="J162" s="38"/>
      <c r="K162" s="38"/>
      <c r="L162" s="38"/>
      <c r="M162" s="61">
        <f t="shared" si="11"/>
        <v>0</v>
      </c>
      <c r="N162" s="38"/>
      <c r="O162" s="38"/>
      <c r="P162" s="38"/>
      <c r="Q162" s="38"/>
      <c r="R162" s="61">
        <f t="shared" si="12"/>
        <v>0</v>
      </c>
      <c r="S162" s="38"/>
      <c r="T162" s="38"/>
      <c r="U162" s="38"/>
      <c r="V162" s="38"/>
      <c r="W162" s="61">
        <f t="shared" si="13"/>
        <v>0</v>
      </c>
      <c r="X162" s="41">
        <f t="shared" si="14"/>
        <v>1</v>
      </c>
    </row>
    <row r="163" spans="1:24">
      <c r="A163" s="26">
        <v>159</v>
      </c>
      <c r="B163" s="26">
        <f>Rangliste!C163</f>
        <v>0</v>
      </c>
      <c r="C163" s="26">
        <f>Rangliste!D163</f>
        <v>0</v>
      </c>
      <c r="D163" s="38"/>
      <c r="E163" s="38"/>
      <c r="F163" s="38"/>
      <c r="G163" s="38"/>
      <c r="H163" s="61">
        <f t="shared" si="10"/>
        <v>0</v>
      </c>
      <c r="I163" s="38"/>
      <c r="J163" s="38"/>
      <c r="K163" s="38"/>
      <c r="L163" s="38"/>
      <c r="M163" s="61">
        <f t="shared" si="11"/>
        <v>0</v>
      </c>
      <c r="N163" s="38"/>
      <c r="O163" s="38"/>
      <c r="P163" s="38"/>
      <c r="Q163" s="38"/>
      <c r="R163" s="61">
        <f t="shared" si="12"/>
        <v>0</v>
      </c>
      <c r="S163" s="38"/>
      <c r="T163" s="38"/>
      <c r="U163" s="38"/>
      <c r="V163" s="38"/>
      <c r="W163" s="61">
        <f t="shared" si="13"/>
        <v>0</v>
      </c>
      <c r="X163" s="41">
        <f t="shared" si="14"/>
        <v>1</v>
      </c>
    </row>
    <row r="164" spans="1:24">
      <c r="A164" s="26">
        <v>160</v>
      </c>
      <c r="B164" s="26">
        <f>Rangliste!C164</f>
        <v>0</v>
      </c>
      <c r="C164" s="26">
        <f>Rangliste!D164</f>
        <v>0</v>
      </c>
      <c r="D164" s="38"/>
      <c r="E164" s="38"/>
      <c r="F164" s="38"/>
      <c r="G164" s="38"/>
      <c r="H164" s="61">
        <f t="shared" si="10"/>
        <v>0</v>
      </c>
      <c r="I164" s="38"/>
      <c r="J164" s="38"/>
      <c r="K164" s="38"/>
      <c r="L164" s="38"/>
      <c r="M164" s="61">
        <f t="shared" si="11"/>
        <v>0</v>
      </c>
      <c r="N164" s="38"/>
      <c r="O164" s="38"/>
      <c r="P164" s="38"/>
      <c r="Q164" s="38"/>
      <c r="R164" s="61">
        <f t="shared" si="12"/>
        <v>0</v>
      </c>
      <c r="S164" s="38"/>
      <c r="T164" s="38"/>
      <c r="U164" s="38"/>
      <c r="V164" s="38"/>
      <c r="W164" s="61">
        <f t="shared" si="13"/>
        <v>0</v>
      </c>
      <c r="X164" s="41">
        <f t="shared" si="14"/>
        <v>1</v>
      </c>
    </row>
    <row r="165" spans="1:24">
      <c r="A165" s="26">
        <v>161</v>
      </c>
      <c r="B165" s="26">
        <f>Rangliste!C165</f>
        <v>0</v>
      </c>
      <c r="C165" s="26">
        <f>Rangliste!D165</f>
        <v>0</v>
      </c>
      <c r="D165" s="38"/>
      <c r="E165" s="38"/>
      <c r="F165" s="38"/>
      <c r="G165" s="38"/>
      <c r="H165" s="61">
        <f t="shared" si="10"/>
        <v>0</v>
      </c>
      <c r="I165" s="38"/>
      <c r="J165" s="38"/>
      <c r="K165" s="38"/>
      <c r="L165" s="38"/>
      <c r="M165" s="61">
        <f t="shared" si="11"/>
        <v>0</v>
      </c>
      <c r="N165" s="38"/>
      <c r="O165" s="38"/>
      <c r="P165" s="38"/>
      <c r="Q165" s="38"/>
      <c r="R165" s="61">
        <f t="shared" si="12"/>
        <v>0</v>
      </c>
      <c r="S165" s="38"/>
      <c r="T165" s="38"/>
      <c r="U165" s="38"/>
      <c r="V165" s="38"/>
      <c r="W165" s="61">
        <f t="shared" si="13"/>
        <v>0</v>
      </c>
      <c r="X165" s="41">
        <f t="shared" si="14"/>
        <v>1</v>
      </c>
    </row>
    <row r="166" spans="1:24">
      <c r="A166" s="26">
        <v>162</v>
      </c>
      <c r="B166" s="26">
        <f>Rangliste!C166</f>
        <v>0</v>
      </c>
      <c r="C166" s="26">
        <f>Rangliste!D166</f>
        <v>0</v>
      </c>
      <c r="D166" s="38"/>
      <c r="E166" s="38"/>
      <c r="F166" s="38"/>
      <c r="G166" s="38"/>
      <c r="H166" s="61">
        <f t="shared" si="10"/>
        <v>0</v>
      </c>
      <c r="I166" s="38"/>
      <c r="J166" s="38"/>
      <c r="K166" s="38"/>
      <c r="L166" s="38"/>
      <c r="M166" s="61">
        <f t="shared" si="11"/>
        <v>0</v>
      </c>
      <c r="N166" s="38"/>
      <c r="O166" s="38"/>
      <c r="P166" s="38"/>
      <c r="Q166" s="38"/>
      <c r="R166" s="61">
        <f t="shared" si="12"/>
        <v>0</v>
      </c>
      <c r="S166" s="38"/>
      <c r="T166" s="38"/>
      <c r="U166" s="38"/>
      <c r="V166" s="38"/>
      <c r="W166" s="61">
        <f t="shared" si="13"/>
        <v>0</v>
      </c>
      <c r="X166" s="41">
        <f t="shared" si="14"/>
        <v>1</v>
      </c>
    </row>
    <row r="167" spans="1:24">
      <c r="A167" s="26">
        <v>163</v>
      </c>
      <c r="B167" s="26">
        <f>Rangliste!C167</f>
        <v>0</v>
      </c>
      <c r="C167" s="26">
        <f>Rangliste!D167</f>
        <v>0</v>
      </c>
      <c r="D167" s="38"/>
      <c r="E167" s="38"/>
      <c r="F167" s="38"/>
      <c r="G167" s="38"/>
      <c r="H167" s="61">
        <f t="shared" si="10"/>
        <v>0</v>
      </c>
      <c r="I167" s="38"/>
      <c r="J167" s="38"/>
      <c r="K167" s="38"/>
      <c r="L167" s="38"/>
      <c r="M167" s="61">
        <f t="shared" si="11"/>
        <v>0</v>
      </c>
      <c r="N167" s="38"/>
      <c r="O167" s="38"/>
      <c r="P167" s="38"/>
      <c r="Q167" s="38"/>
      <c r="R167" s="61">
        <f t="shared" si="12"/>
        <v>0</v>
      </c>
      <c r="S167" s="38"/>
      <c r="T167" s="38"/>
      <c r="U167" s="38"/>
      <c r="V167" s="38"/>
      <c r="W167" s="61">
        <f t="shared" si="13"/>
        <v>0</v>
      </c>
      <c r="X167" s="41">
        <f t="shared" si="14"/>
        <v>1</v>
      </c>
    </row>
    <row r="168" spans="1:24">
      <c r="A168" s="26">
        <v>164</v>
      </c>
      <c r="B168" s="26">
        <f>Rangliste!C168</f>
        <v>0</v>
      </c>
      <c r="C168" s="26">
        <f>Rangliste!D168</f>
        <v>0</v>
      </c>
      <c r="D168" s="38"/>
      <c r="E168" s="38"/>
      <c r="F168" s="38"/>
      <c r="G168" s="38"/>
      <c r="H168" s="61">
        <f t="shared" si="10"/>
        <v>0</v>
      </c>
      <c r="I168" s="38"/>
      <c r="J168" s="38"/>
      <c r="K168" s="38"/>
      <c r="L168" s="38"/>
      <c r="M168" s="61">
        <f t="shared" si="11"/>
        <v>0</v>
      </c>
      <c r="N168" s="38"/>
      <c r="O168" s="38"/>
      <c r="P168" s="38"/>
      <c r="Q168" s="38"/>
      <c r="R168" s="61">
        <f t="shared" si="12"/>
        <v>0</v>
      </c>
      <c r="S168" s="38"/>
      <c r="T168" s="38"/>
      <c r="U168" s="38"/>
      <c r="V168" s="38"/>
      <c r="W168" s="61">
        <f t="shared" si="13"/>
        <v>0</v>
      </c>
      <c r="X168" s="41">
        <f t="shared" si="14"/>
        <v>1</v>
      </c>
    </row>
    <row r="169" spans="1:24">
      <c r="A169" s="26">
        <v>165</v>
      </c>
      <c r="B169" s="26">
        <f>Rangliste!C169</f>
        <v>0</v>
      </c>
      <c r="C169" s="26">
        <f>Rangliste!D169</f>
        <v>0</v>
      </c>
      <c r="D169" s="38"/>
      <c r="E169" s="38"/>
      <c r="F169" s="38"/>
      <c r="G169" s="38"/>
      <c r="H169" s="61">
        <f t="shared" si="10"/>
        <v>0</v>
      </c>
      <c r="I169" s="38"/>
      <c r="J169" s="38"/>
      <c r="K169" s="38"/>
      <c r="L169" s="38"/>
      <c r="M169" s="61">
        <f t="shared" si="11"/>
        <v>0</v>
      </c>
      <c r="N169" s="38"/>
      <c r="O169" s="38"/>
      <c r="P169" s="38"/>
      <c r="Q169" s="38"/>
      <c r="R169" s="61">
        <f t="shared" si="12"/>
        <v>0</v>
      </c>
      <c r="S169" s="38"/>
      <c r="T169" s="38"/>
      <c r="U169" s="38"/>
      <c r="V169" s="38"/>
      <c r="W169" s="61">
        <f t="shared" si="13"/>
        <v>0</v>
      </c>
      <c r="X169" s="41">
        <f t="shared" si="14"/>
        <v>1</v>
      </c>
    </row>
    <row r="170" spans="1:24">
      <c r="A170" s="26">
        <v>166</v>
      </c>
      <c r="B170" s="26">
        <f>Rangliste!C170</f>
        <v>0</v>
      </c>
      <c r="C170" s="26">
        <f>Rangliste!D170</f>
        <v>0</v>
      </c>
      <c r="D170" s="38"/>
      <c r="E170" s="38"/>
      <c r="F170" s="38"/>
      <c r="G170" s="38"/>
      <c r="H170" s="61">
        <f t="shared" si="10"/>
        <v>0</v>
      </c>
      <c r="I170" s="38"/>
      <c r="J170" s="38"/>
      <c r="K170" s="38"/>
      <c r="L170" s="38"/>
      <c r="M170" s="61">
        <f t="shared" si="11"/>
        <v>0</v>
      </c>
      <c r="N170" s="38"/>
      <c r="O170" s="38"/>
      <c r="P170" s="38"/>
      <c r="Q170" s="38"/>
      <c r="R170" s="61">
        <f t="shared" si="12"/>
        <v>0</v>
      </c>
      <c r="S170" s="38"/>
      <c r="T170" s="38"/>
      <c r="U170" s="38"/>
      <c r="V170" s="38"/>
      <c r="W170" s="61">
        <f t="shared" si="13"/>
        <v>0</v>
      </c>
      <c r="X170" s="41">
        <f t="shared" si="14"/>
        <v>1</v>
      </c>
    </row>
    <row r="171" spans="1:24">
      <c r="A171" s="26">
        <v>167</v>
      </c>
      <c r="B171" s="26">
        <f>Rangliste!C171</f>
        <v>0</v>
      </c>
      <c r="C171" s="26">
        <f>Rangliste!D171</f>
        <v>0</v>
      </c>
      <c r="D171" s="38"/>
      <c r="E171" s="38"/>
      <c r="F171" s="38"/>
      <c r="G171" s="38"/>
      <c r="H171" s="61">
        <f t="shared" si="10"/>
        <v>0</v>
      </c>
      <c r="I171" s="38"/>
      <c r="J171" s="38"/>
      <c r="K171" s="38"/>
      <c r="L171" s="38"/>
      <c r="M171" s="61">
        <f t="shared" si="11"/>
        <v>0</v>
      </c>
      <c r="N171" s="38"/>
      <c r="O171" s="38"/>
      <c r="P171" s="38"/>
      <c r="Q171" s="38"/>
      <c r="R171" s="61">
        <f t="shared" si="12"/>
        <v>0</v>
      </c>
      <c r="S171" s="38"/>
      <c r="T171" s="38"/>
      <c r="U171" s="38"/>
      <c r="V171" s="38"/>
      <c r="W171" s="61">
        <f t="shared" si="13"/>
        <v>0</v>
      </c>
      <c r="X171" s="41">
        <f t="shared" si="14"/>
        <v>1</v>
      </c>
    </row>
    <row r="172" spans="1:24">
      <c r="A172" s="26">
        <v>168</v>
      </c>
      <c r="B172" s="26">
        <f>Rangliste!C172</f>
        <v>0</v>
      </c>
      <c r="C172" s="26">
        <f>Rangliste!D172</f>
        <v>0</v>
      </c>
      <c r="D172" s="38"/>
      <c r="E172" s="38"/>
      <c r="F172" s="38"/>
      <c r="G172" s="38"/>
      <c r="H172" s="61">
        <f t="shared" si="10"/>
        <v>0</v>
      </c>
      <c r="I172" s="38"/>
      <c r="J172" s="38"/>
      <c r="K172" s="38"/>
      <c r="L172" s="38"/>
      <c r="M172" s="61">
        <f t="shared" si="11"/>
        <v>0</v>
      </c>
      <c r="N172" s="38"/>
      <c r="O172" s="38"/>
      <c r="P172" s="38"/>
      <c r="Q172" s="38"/>
      <c r="R172" s="61">
        <f t="shared" si="12"/>
        <v>0</v>
      </c>
      <c r="S172" s="38"/>
      <c r="T172" s="38"/>
      <c r="U172" s="38"/>
      <c r="V172" s="38"/>
      <c r="W172" s="61">
        <f t="shared" si="13"/>
        <v>0</v>
      </c>
      <c r="X172" s="41">
        <f t="shared" si="14"/>
        <v>1</v>
      </c>
    </row>
  </sheetData>
  <sheetProtection sheet="1" selectLockedCells="1"/>
  <mergeCells count="5">
    <mergeCell ref="B1:X1"/>
    <mergeCell ref="D2:G2"/>
    <mergeCell ref="I2:L2"/>
    <mergeCell ref="N2:Q2"/>
    <mergeCell ref="S2:V2"/>
  </mergeCells>
  <pageMargins left="0.7" right="0.7" top="0.78740157499999996" bottom="0.78740157499999996" header="0.3" footer="0.3"/>
  <ignoredErrors>
    <ignoredError sqref="H6 M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workbookViewId="0">
      <selection activeCell="G15" sqref="G15"/>
    </sheetView>
  </sheetViews>
  <sheetFormatPr baseColWidth="10" defaultRowHeight="15"/>
  <cols>
    <col min="1" max="1" width="6.42578125" style="85" customWidth="1"/>
    <col min="2" max="2" width="8.7109375" style="85" customWidth="1"/>
    <col min="3" max="3" width="87.42578125" style="85" customWidth="1"/>
    <col min="4" max="4" width="25.140625" style="85" bestFit="1" customWidth="1"/>
    <col min="5" max="16384" width="11.42578125" style="85"/>
  </cols>
  <sheetData>
    <row r="1" spans="1:5" ht="30">
      <c r="A1" s="141" t="s">
        <v>75</v>
      </c>
      <c r="B1" s="142"/>
      <c r="C1" s="142"/>
      <c r="D1" s="142"/>
      <c r="E1" s="143"/>
    </row>
    <row r="2" spans="1:5" ht="3.75" customHeight="1">
      <c r="A2" s="144"/>
      <c r="B2" s="145"/>
      <c r="C2" s="146"/>
      <c r="D2" s="145"/>
      <c r="E2" s="147"/>
    </row>
    <row r="3" spans="1:5" ht="24" customHeight="1">
      <c r="A3" s="144" t="s">
        <v>76</v>
      </c>
      <c r="B3" s="148"/>
      <c r="C3" s="148"/>
      <c r="D3" s="148"/>
      <c r="E3" s="149"/>
    </row>
    <row r="4" spans="1:5" ht="7.5" customHeight="1">
      <c r="A4" s="150"/>
      <c r="B4" s="145"/>
      <c r="C4" s="145"/>
      <c r="D4" s="145"/>
      <c r="E4" s="147"/>
    </row>
    <row r="5" spans="1:5" s="88" customFormat="1" ht="15.75" thickBot="1">
      <c r="A5" s="139"/>
      <c r="B5" s="140"/>
      <c r="C5" s="86" t="s">
        <v>77</v>
      </c>
      <c r="D5" s="86" t="s">
        <v>78</v>
      </c>
      <c r="E5" s="87" t="s">
        <v>25</v>
      </c>
    </row>
    <row r="6" spans="1:5" ht="23.1" customHeight="1">
      <c r="A6" s="151" t="s">
        <v>36</v>
      </c>
      <c r="B6" s="153" t="s">
        <v>79</v>
      </c>
      <c r="C6" s="89" t="s">
        <v>80</v>
      </c>
      <c r="D6" s="89" t="s">
        <v>81</v>
      </c>
      <c r="E6" s="155"/>
    </row>
    <row r="7" spans="1:5" ht="23.1" customHeight="1">
      <c r="A7" s="152"/>
      <c r="B7" s="154"/>
      <c r="C7" s="90" t="s">
        <v>82</v>
      </c>
      <c r="D7" s="90" t="s">
        <v>83</v>
      </c>
      <c r="E7" s="156"/>
    </row>
    <row r="8" spans="1:5" ht="23.1" customHeight="1">
      <c r="A8" s="152"/>
      <c r="B8" s="154"/>
      <c r="C8" s="90" t="s">
        <v>84</v>
      </c>
      <c r="D8" s="90" t="s">
        <v>85</v>
      </c>
      <c r="E8" s="156"/>
    </row>
    <row r="9" spans="1:5" ht="23.1" customHeight="1" thickBot="1">
      <c r="A9" s="152"/>
      <c r="B9" s="154"/>
      <c r="C9" s="90" t="s">
        <v>86</v>
      </c>
      <c r="D9" s="90" t="s">
        <v>87</v>
      </c>
      <c r="E9" s="157"/>
    </row>
    <row r="10" spans="1:5" ht="23.1" customHeight="1">
      <c r="A10" s="158" t="s">
        <v>36</v>
      </c>
      <c r="B10" s="159" t="s">
        <v>88</v>
      </c>
      <c r="C10" s="91" t="s">
        <v>89</v>
      </c>
      <c r="D10" s="91" t="s">
        <v>90</v>
      </c>
      <c r="E10" s="161"/>
    </row>
    <row r="11" spans="1:5" ht="23.1" customHeight="1">
      <c r="A11" s="158"/>
      <c r="B11" s="160"/>
      <c r="C11" s="91" t="s">
        <v>91</v>
      </c>
      <c r="D11" s="91" t="s">
        <v>92</v>
      </c>
      <c r="E11" s="162"/>
    </row>
    <row r="12" spans="1:5" ht="23.1" customHeight="1">
      <c r="A12" s="158"/>
      <c r="B12" s="160"/>
      <c r="C12" s="91" t="s">
        <v>93</v>
      </c>
      <c r="D12" s="91" t="s">
        <v>94</v>
      </c>
      <c r="E12" s="162"/>
    </row>
    <row r="13" spans="1:5" ht="23.1" customHeight="1" thickBot="1">
      <c r="A13" s="158"/>
      <c r="B13" s="160"/>
      <c r="C13" s="91" t="s">
        <v>95</v>
      </c>
      <c r="D13" s="91" t="s">
        <v>96</v>
      </c>
      <c r="E13" s="163"/>
    </row>
    <row r="14" spans="1:5" ht="23.1" customHeight="1">
      <c r="A14" s="164" t="s">
        <v>97</v>
      </c>
      <c r="B14" s="153" t="s">
        <v>98</v>
      </c>
      <c r="C14" s="90" t="s">
        <v>99</v>
      </c>
      <c r="D14" s="90" t="s">
        <v>100</v>
      </c>
      <c r="E14" s="155"/>
    </row>
    <row r="15" spans="1:5" ht="23.1" customHeight="1">
      <c r="A15" s="164"/>
      <c r="B15" s="154"/>
      <c r="C15" s="90" t="s">
        <v>101</v>
      </c>
      <c r="D15" s="90" t="s">
        <v>102</v>
      </c>
      <c r="E15" s="156"/>
    </row>
    <row r="16" spans="1:5" ht="23.1" customHeight="1">
      <c r="A16" s="164"/>
      <c r="B16" s="154"/>
      <c r="C16" s="90" t="s">
        <v>103</v>
      </c>
      <c r="D16" s="90" t="s">
        <v>104</v>
      </c>
      <c r="E16" s="156"/>
    </row>
    <row r="17" spans="1:5" ht="23.1" customHeight="1" thickBot="1">
      <c r="A17" s="164"/>
      <c r="B17" s="154"/>
      <c r="C17" s="90" t="s">
        <v>105</v>
      </c>
      <c r="D17" s="90" t="s">
        <v>106</v>
      </c>
      <c r="E17" s="157"/>
    </row>
    <row r="18" spans="1:5" ht="23.1" customHeight="1">
      <c r="A18" s="158" t="s">
        <v>97</v>
      </c>
      <c r="B18" s="159" t="s">
        <v>41</v>
      </c>
      <c r="C18" s="91" t="s">
        <v>107</v>
      </c>
      <c r="D18" s="91" t="s">
        <v>23</v>
      </c>
      <c r="E18" s="161"/>
    </row>
    <row r="19" spans="1:5" ht="23.1" customHeight="1">
      <c r="A19" s="158"/>
      <c r="B19" s="160"/>
      <c r="C19" s="91" t="s">
        <v>108</v>
      </c>
      <c r="D19" s="91" t="s">
        <v>109</v>
      </c>
      <c r="E19" s="162"/>
    </row>
    <row r="20" spans="1:5" ht="23.1" customHeight="1">
      <c r="A20" s="158"/>
      <c r="B20" s="160"/>
      <c r="C20" s="91" t="s">
        <v>110</v>
      </c>
      <c r="D20" s="91" t="s">
        <v>111</v>
      </c>
      <c r="E20" s="162"/>
    </row>
    <row r="21" spans="1:5" ht="23.1" customHeight="1" thickBot="1">
      <c r="A21" s="158"/>
      <c r="B21" s="160"/>
      <c r="C21" s="91" t="s">
        <v>112</v>
      </c>
      <c r="D21" s="91" t="s">
        <v>113</v>
      </c>
      <c r="E21" s="163"/>
    </row>
    <row r="22" spans="1:5">
      <c r="A22" s="92"/>
      <c r="B22" s="93"/>
      <c r="C22" s="93"/>
      <c r="D22" s="93"/>
      <c r="E22" s="161"/>
    </row>
    <row r="23" spans="1:5">
      <c r="A23" s="94" t="s">
        <v>114</v>
      </c>
      <c r="B23" s="95"/>
      <c r="C23" s="95"/>
      <c r="E23" s="162"/>
    </row>
    <row r="24" spans="1:5">
      <c r="A24" s="96" t="s">
        <v>115</v>
      </c>
      <c r="B24" s="95"/>
      <c r="C24" s="95"/>
      <c r="E24" s="162"/>
    </row>
    <row r="25" spans="1:5" ht="15.75" thickBot="1">
      <c r="A25" s="97" t="s">
        <v>116</v>
      </c>
      <c r="B25" s="98"/>
      <c r="C25" s="98"/>
      <c r="D25" s="99" t="s">
        <v>117</v>
      </c>
      <c r="E25" s="163"/>
    </row>
  </sheetData>
  <mergeCells count="19">
    <mergeCell ref="E22:E25"/>
    <mergeCell ref="A14:A17"/>
    <mergeCell ref="B14:B17"/>
    <mergeCell ref="E14:E17"/>
    <mergeCell ref="A18:A21"/>
    <mergeCell ref="B18:B21"/>
    <mergeCell ref="E18:E21"/>
    <mergeCell ref="A6:A9"/>
    <mergeCell ref="B6:B9"/>
    <mergeCell ref="E6:E9"/>
    <mergeCell ref="A10:A13"/>
    <mergeCell ref="B10:B13"/>
    <mergeCell ref="E10:E13"/>
    <mergeCell ref="A5:B5"/>
    <mergeCell ref="A1:E1"/>
    <mergeCell ref="A2:B2"/>
    <mergeCell ref="C2:E2"/>
    <mergeCell ref="A3:E3"/>
    <mergeCell ref="A4:E4"/>
  </mergeCells>
  <pageMargins left="0.7" right="0.7" top="0.78740157499999996" bottom="0.78740157499999996" header="0.3" footer="0.3"/>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workbookViewId="0">
      <selection activeCell="C6" sqref="C6"/>
    </sheetView>
  </sheetViews>
  <sheetFormatPr baseColWidth="10" defaultRowHeight="15"/>
  <cols>
    <col min="1" max="1" width="6.42578125" style="85" customWidth="1"/>
    <col min="2" max="2" width="8.7109375" style="85" customWidth="1"/>
    <col min="3" max="3" width="87.42578125" style="85" bestFit="1" customWidth="1"/>
    <col min="4" max="4" width="27.28515625" style="85" customWidth="1"/>
    <col min="5" max="16384" width="11.42578125" style="85"/>
  </cols>
  <sheetData>
    <row r="1" spans="1:5" ht="30">
      <c r="A1" s="141" t="s">
        <v>118</v>
      </c>
      <c r="B1" s="142"/>
      <c r="C1" s="142"/>
      <c r="D1" s="142"/>
      <c r="E1" s="143"/>
    </row>
    <row r="2" spans="1:5" ht="3.75" customHeight="1">
      <c r="A2" s="144"/>
      <c r="B2" s="145"/>
      <c r="C2" s="146"/>
      <c r="D2" s="145"/>
      <c r="E2" s="147"/>
    </row>
    <row r="3" spans="1:5" ht="24" customHeight="1">
      <c r="A3" s="144" t="s">
        <v>119</v>
      </c>
      <c r="B3" s="148"/>
      <c r="C3" s="148"/>
      <c r="D3" s="148"/>
      <c r="E3" s="149"/>
    </row>
    <row r="4" spans="1:5" ht="7.5" customHeight="1">
      <c r="A4" s="150"/>
      <c r="B4" s="145"/>
      <c r="C4" s="145"/>
      <c r="D4" s="145"/>
      <c r="E4" s="147"/>
    </row>
    <row r="5" spans="1:5" s="88" customFormat="1" ht="15.75" thickBot="1">
      <c r="A5" s="139"/>
      <c r="B5" s="140"/>
      <c r="C5" s="86" t="s">
        <v>77</v>
      </c>
      <c r="D5" s="86" t="s">
        <v>78</v>
      </c>
      <c r="E5" s="87" t="s">
        <v>25</v>
      </c>
    </row>
    <row r="6" spans="1:5" ht="23.1" customHeight="1">
      <c r="A6" s="151" t="s">
        <v>36</v>
      </c>
      <c r="B6" s="165" t="s">
        <v>79</v>
      </c>
      <c r="C6" s="89" t="s">
        <v>120</v>
      </c>
      <c r="D6" s="89" t="s">
        <v>121</v>
      </c>
      <c r="E6" s="155"/>
    </row>
    <row r="7" spans="1:5" ht="23.1" customHeight="1">
      <c r="A7" s="152"/>
      <c r="B7" s="166"/>
      <c r="C7" s="90" t="s">
        <v>122</v>
      </c>
      <c r="D7" s="90" t="s">
        <v>123</v>
      </c>
      <c r="E7" s="156"/>
    </row>
    <row r="8" spans="1:5" ht="23.1" customHeight="1">
      <c r="A8" s="152"/>
      <c r="B8" s="166"/>
      <c r="C8" s="90" t="s">
        <v>124</v>
      </c>
      <c r="D8" s="90" t="s">
        <v>125</v>
      </c>
      <c r="E8" s="156"/>
    </row>
    <row r="9" spans="1:5" ht="23.1" customHeight="1">
      <c r="A9" s="152"/>
      <c r="B9" s="166"/>
      <c r="C9" s="90" t="s">
        <v>82</v>
      </c>
      <c r="D9" s="90" t="s">
        <v>126</v>
      </c>
      <c r="E9" s="167"/>
    </row>
    <row r="10" spans="1:5" ht="23.1" customHeight="1" thickBot="1">
      <c r="A10" s="152"/>
      <c r="B10" s="166"/>
      <c r="C10" s="90" t="s">
        <v>127</v>
      </c>
      <c r="D10" s="90" t="s">
        <v>128</v>
      </c>
      <c r="E10" s="157"/>
    </row>
    <row r="11" spans="1:5" ht="23.1" customHeight="1">
      <c r="A11" s="158" t="s">
        <v>36</v>
      </c>
      <c r="B11" s="159" t="s">
        <v>88</v>
      </c>
      <c r="C11" s="91" t="s">
        <v>129</v>
      </c>
      <c r="D11" s="91" t="s">
        <v>94</v>
      </c>
      <c r="E11" s="161"/>
    </row>
    <row r="12" spans="1:5" ht="23.1" customHeight="1">
      <c r="A12" s="158"/>
      <c r="B12" s="160"/>
      <c r="C12" s="91" t="s">
        <v>130</v>
      </c>
      <c r="D12" s="91" t="s">
        <v>131</v>
      </c>
      <c r="E12" s="162"/>
    </row>
    <row r="13" spans="1:5" ht="23.1" customHeight="1">
      <c r="A13" s="158"/>
      <c r="B13" s="160"/>
      <c r="C13" s="91" t="s">
        <v>132</v>
      </c>
      <c r="D13" s="91" t="s">
        <v>90</v>
      </c>
      <c r="E13" s="162"/>
    </row>
    <row r="14" spans="1:5" ht="23.1" customHeight="1" thickBot="1">
      <c r="A14" s="158"/>
      <c r="B14" s="160"/>
      <c r="C14" s="91" t="s">
        <v>133</v>
      </c>
      <c r="D14" s="91" t="s">
        <v>134</v>
      </c>
      <c r="E14" s="163"/>
    </row>
    <row r="15" spans="1:5" ht="23.1" customHeight="1">
      <c r="A15" s="164" t="s">
        <v>97</v>
      </c>
      <c r="B15" s="153" t="s">
        <v>98</v>
      </c>
      <c r="C15" s="90" t="s">
        <v>135</v>
      </c>
      <c r="D15" s="90" t="s">
        <v>136</v>
      </c>
      <c r="E15" s="155"/>
    </row>
    <row r="16" spans="1:5" ht="23.1" customHeight="1">
      <c r="A16" s="164"/>
      <c r="B16" s="154"/>
      <c r="C16" s="90" t="s">
        <v>137</v>
      </c>
      <c r="D16" s="90" t="s">
        <v>138</v>
      </c>
      <c r="E16" s="156"/>
    </row>
    <row r="17" spans="1:5" ht="23.1" customHeight="1">
      <c r="A17" s="164"/>
      <c r="B17" s="154"/>
      <c r="C17" s="90" t="s">
        <v>103</v>
      </c>
      <c r="D17" s="90" t="s">
        <v>104</v>
      </c>
      <c r="E17" s="156"/>
    </row>
    <row r="18" spans="1:5" ht="23.1" customHeight="1">
      <c r="A18" s="164"/>
      <c r="B18" s="154"/>
      <c r="C18" s="90" t="s">
        <v>139</v>
      </c>
      <c r="D18" s="90" t="s">
        <v>140</v>
      </c>
      <c r="E18" s="167"/>
    </row>
    <row r="19" spans="1:5" ht="23.1" customHeight="1" thickBot="1">
      <c r="A19" s="164"/>
      <c r="B19" s="154"/>
      <c r="C19" s="90" t="s">
        <v>141</v>
      </c>
      <c r="D19" s="90" t="s">
        <v>142</v>
      </c>
      <c r="E19" s="157"/>
    </row>
    <row r="20" spans="1:5" ht="23.1" customHeight="1">
      <c r="A20" s="158" t="s">
        <v>97</v>
      </c>
      <c r="B20" s="159" t="s">
        <v>41</v>
      </c>
      <c r="C20" s="91" t="s">
        <v>143</v>
      </c>
      <c r="D20" s="91" t="s">
        <v>23</v>
      </c>
      <c r="E20" s="161"/>
    </row>
    <row r="21" spans="1:5" ht="23.1" customHeight="1">
      <c r="A21" s="158"/>
      <c r="B21" s="160"/>
      <c r="C21" s="91" t="s">
        <v>144</v>
      </c>
      <c r="D21" s="91" t="s">
        <v>24</v>
      </c>
      <c r="E21" s="162"/>
    </row>
    <row r="22" spans="1:5" ht="23.1" customHeight="1">
      <c r="A22" s="158"/>
      <c r="B22" s="160"/>
      <c r="C22" s="91" t="s">
        <v>145</v>
      </c>
      <c r="D22" s="91" t="s">
        <v>146</v>
      </c>
      <c r="E22" s="162"/>
    </row>
    <row r="23" spans="1:5" ht="23.1" customHeight="1" thickBot="1">
      <c r="A23" s="158"/>
      <c r="B23" s="160"/>
      <c r="C23" s="91" t="s">
        <v>147</v>
      </c>
      <c r="D23" s="91" t="s">
        <v>148</v>
      </c>
      <c r="E23" s="163"/>
    </row>
    <row r="24" spans="1:5">
      <c r="A24" s="92"/>
      <c r="B24" s="93"/>
      <c r="C24" s="93"/>
      <c r="D24" s="93"/>
      <c r="E24" s="161"/>
    </row>
    <row r="25" spans="1:5">
      <c r="A25" s="94" t="s">
        <v>114</v>
      </c>
      <c r="B25" s="95"/>
      <c r="C25" s="95"/>
      <c r="E25" s="162"/>
    </row>
    <row r="26" spans="1:5">
      <c r="A26" s="96" t="s">
        <v>115</v>
      </c>
      <c r="B26" s="95"/>
      <c r="C26" s="95"/>
      <c r="E26" s="162"/>
    </row>
    <row r="27" spans="1:5" ht="15.75" thickBot="1">
      <c r="A27" s="97" t="s">
        <v>116</v>
      </c>
      <c r="B27" s="98"/>
      <c r="C27" s="98"/>
      <c r="D27" s="99" t="s">
        <v>117</v>
      </c>
      <c r="E27" s="163"/>
    </row>
  </sheetData>
  <mergeCells count="19">
    <mergeCell ref="E24:E27"/>
    <mergeCell ref="A15:A19"/>
    <mergeCell ref="B15:B19"/>
    <mergeCell ref="E15:E19"/>
    <mergeCell ref="A20:A23"/>
    <mergeCell ref="B20:B23"/>
    <mergeCell ref="E20:E23"/>
    <mergeCell ref="A6:A10"/>
    <mergeCell ref="B6:B10"/>
    <mergeCell ref="E6:E10"/>
    <mergeCell ref="A11:A14"/>
    <mergeCell ref="B11:B14"/>
    <mergeCell ref="E11:E14"/>
    <mergeCell ref="A5:B5"/>
    <mergeCell ref="A1:E1"/>
    <mergeCell ref="A2:B2"/>
    <mergeCell ref="C2:E2"/>
    <mergeCell ref="A3:E3"/>
    <mergeCell ref="A4:E4"/>
  </mergeCells>
  <pageMargins left="0.7" right="0.7" top="0.78740157499999996" bottom="0.78740157499999996"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71"/>
  <sheetViews>
    <sheetView zoomScaleNormal="100" workbookViewId="0">
      <selection activeCell="AE7" sqref="AE7"/>
    </sheetView>
  </sheetViews>
  <sheetFormatPr baseColWidth="10" defaultRowHeight="12.75"/>
  <cols>
    <col min="1" max="1" width="8.7109375" customWidth="1"/>
    <col min="4" max="5" width="7.140625" bestFit="1" customWidth="1"/>
    <col min="6" max="6" width="6.85546875" bestFit="1" customWidth="1"/>
    <col min="7" max="8" width="9.85546875" bestFit="1" customWidth="1"/>
    <col min="9" max="9" width="7.140625" customWidth="1"/>
    <col min="10" max="10" width="6.140625" customWidth="1"/>
    <col min="11" max="11" width="7.140625" customWidth="1"/>
    <col min="12" max="12" width="6.140625" customWidth="1"/>
    <col min="13" max="13" width="7.140625" customWidth="1"/>
    <col min="14" max="14" width="5.85546875" customWidth="1"/>
    <col min="15" max="15" width="7.140625" customWidth="1"/>
    <col min="16" max="16" width="5.85546875" customWidth="1"/>
    <col min="17" max="17" width="7.140625" customWidth="1"/>
    <col min="18" max="18" width="5.85546875" customWidth="1"/>
    <col min="19" max="19" width="7.140625" customWidth="1"/>
    <col min="20" max="20" width="5.85546875" customWidth="1"/>
    <col min="21" max="21" width="8.140625" customWidth="1"/>
    <col min="22" max="22" width="5.28515625" customWidth="1"/>
    <col min="23" max="23" width="8.140625" customWidth="1"/>
    <col min="24" max="24" width="5.28515625" customWidth="1"/>
    <col min="25" max="25" width="6.7109375" customWidth="1"/>
    <col min="26" max="26" width="5.85546875" customWidth="1"/>
    <col min="27" max="27" width="8.85546875" customWidth="1"/>
    <col min="28" max="28" width="6.5703125" customWidth="1"/>
    <col min="29" max="29" width="7" customWidth="1"/>
    <col min="30" max="30" width="6" customWidth="1"/>
    <col min="31" max="31" width="7" customWidth="1"/>
    <col min="32" max="32" width="6" customWidth="1"/>
    <col min="33" max="33" width="5.42578125" style="22" customWidth="1"/>
    <col min="34" max="34" width="4" style="84" bestFit="1" customWidth="1"/>
  </cols>
  <sheetData>
    <row r="1" spans="1:36" ht="38.25" customHeight="1">
      <c r="D1" s="133" t="s">
        <v>161</v>
      </c>
      <c r="E1" s="134"/>
      <c r="F1" s="134"/>
      <c r="G1" s="134"/>
      <c r="H1" s="134"/>
      <c r="I1" s="134"/>
      <c r="J1" s="134"/>
      <c r="K1" s="134"/>
      <c r="L1" s="134"/>
      <c r="M1" s="134"/>
      <c r="N1" s="134"/>
      <c r="O1" s="134"/>
      <c r="P1" s="134"/>
      <c r="Q1" s="134"/>
      <c r="R1" s="134"/>
      <c r="S1" s="134"/>
      <c r="T1" s="134"/>
      <c r="U1" s="134"/>
      <c r="V1" s="134"/>
      <c r="W1" s="134"/>
      <c r="X1" s="134"/>
      <c r="Y1" s="135"/>
      <c r="Z1" s="135"/>
      <c r="AA1" s="135"/>
      <c r="AB1" s="135"/>
      <c r="AC1" s="135"/>
      <c r="AD1" s="135"/>
      <c r="AE1" s="135"/>
      <c r="AF1" s="135"/>
      <c r="AG1" s="135"/>
    </row>
    <row r="2" spans="1:36">
      <c r="A2" s="25" t="s">
        <v>31</v>
      </c>
      <c r="B2" s="25" t="s">
        <v>2</v>
      </c>
      <c r="C2" s="20" t="s">
        <v>1</v>
      </c>
      <c r="D2" s="168" t="s">
        <v>154</v>
      </c>
      <c r="E2" s="169"/>
      <c r="F2" s="169"/>
      <c r="G2" s="169"/>
      <c r="H2" s="170"/>
      <c r="I2" s="171" t="s">
        <v>176</v>
      </c>
      <c r="J2" s="172"/>
      <c r="K2" s="172"/>
      <c r="L2" s="173"/>
      <c r="M2" s="171" t="s">
        <v>178</v>
      </c>
      <c r="N2" s="172"/>
      <c r="O2" s="172"/>
      <c r="P2" s="173"/>
      <c r="Q2" s="171" t="s">
        <v>181</v>
      </c>
      <c r="R2" s="172"/>
      <c r="S2" s="172"/>
      <c r="T2" s="173"/>
      <c r="U2" s="168" t="s">
        <v>182</v>
      </c>
      <c r="V2" s="169"/>
      <c r="W2" s="169"/>
      <c r="X2" s="170"/>
      <c r="Y2" s="168" t="s">
        <v>151</v>
      </c>
      <c r="Z2" s="169"/>
      <c r="AA2" s="169"/>
      <c r="AB2" s="169"/>
      <c r="AC2" s="168" t="s">
        <v>175</v>
      </c>
      <c r="AD2" s="169"/>
      <c r="AE2" s="169"/>
      <c r="AF2" s="170"/>
      <c r="AG2" s="20" t="s">
        <v>11</v>
      </c>
    </row>
    <row r="3" spans="1:36" ht="33.75">
      <c r="C3" s="24"/>
      <c r="D3" s="100" t="s">
        <v>156</v>
      </c>
      <c r="E3" s="100" t="s">
        <v>157</v>
      </c>
      <c r="F3" s="101" t="s">
        <v>152</v>
      </c>
      <c r="G3" s="100" t="s">
        <v>153</v>
      </c>
      <c r="H3" s="100" t="s">
        <v>155</v>
      </c>
      <c r="I3" s="102" t="s">
        <v>174</v>
      </c>
      <c r="J3" s="40" t="s">
        <v>25</v>
      </c>
      <c r="K3" s="102" t="s">
        <v>177</v>
      </c>
      <c r="L3" s="40" t="s">
        <v>25</v>
      </c>
      <c r="M3" s="102" t="s">
        <v>179</v>
      </c>
      <c r="N3" s="40" t="s">
        <v>25</v>
      </c>
      <c r="O3" s="121" t="s">
        <v>180</v>
      </c>
      <c r="P3" s="40" t="s">
        <v>25</v>
      </c>
      <c r="Q3" s="121" t="s">
        <v>179</v>
      </c>
      <c r="R3" s="40" t="s">
        <v>25</v>
      </c>
      <c r="S3" s="121" t="s">
        <v>180</v>
      </c>
      <c r="T3" s="40" t="s">
        <v>25</v>
      </c>
      <c r="U3" s="103" t="s">
        <v>158</v>
      </c>
      <c r="V3" s="40" t="s">
        <v>25</v>
      </c>
      <c r="W3" s="103" t="s">
        <v>159</v>
      </c>
      <c r="X3" s="40" t="s">
        <v>25</v>
      </c>
      <c r="Y3" s="83" t="s">
        <v>68</v>
      </c>
      <c r="Z3" s="40" t="s">
        <v>25</v>
      </c>
      <c r="AA3" s="83" t="s">
        <v>69</v>
      </c>
      <c r="AB3" s="40" t="s">
        <v>25</v>
      </c>
      <c r="AC3" s="82" t="s">
        <v>183</v>
      </c>
      <c r="AD3" s="40" t="s">
        <v>25</v>
      </c>
      <c r="AE3" s="82" t="s">
        <v>184</v>
      </c>
      <c r="AF3" s="40" t="s">
        <v>25</v>
      </c>
      <c r="AG3" s="21" t="s">
        <v>26</v>
      </c>
    </row>
    <row r="4" spans="1:36">
      <c r="A4" s="81" t="s">
        <v>63</v>
      </c>
      <c r="B4" s="81" t="str">
        <f>Rangliste!C4</f>
        <v>Muster</v>
      </c>
      <c r="C4" s="81" t="str">
        <f>Rangliste!D4</f>
        <v>Max</v>
      </c>
      <c r="D4" s="104">
        <v>162.30000000000001</v>
      </c>
      <c r="E4" s="104">
        <v>81.400000000000006</v>
      </c>
      <c r="F4" s="105">
        <v>68.7</v>
      </c>
      <c r="G4" s="104">
        <v>67</v>
      </c>
      <c r="H4" s="104">
        <v>6</v>
      </c>
      <c r="I4" s="106">
        <v>31</v>
      </c>
      <c r="J4" s="115">
        <f>IF(I4&gt;33,4,IF(I4&gt;30,3,IF(I4&gt;26,2,1)))</f>
        <v>3</v>
      </c>
      <c r="K4" s="116">
        <v>31</v>
      </c>
      <c r="L4" s="113">
        <f>IF(K4&gt;33,4,IF(K4&gt;30,3,IF(K4&gt;26,2,1)))</f>
        <v>3</v>
      </c>
      <c r="M4" s="114">
        <v>176</v>
      </c>
      <c r="N4" s="118">
        <f>IF(M4&gt;165,4,IF(M4&gt;155,3,IF(M4&gt;144,2,1)))</f>
        <v>4</v>
      </c>
      <c r="O4" s="114">
        <v>176</v>
      </c>
      <c r="P4" s="118">
        <f>IF(O4&gt;165,4,IF(O4&gt;155,3,IF(O4&gt;144,2,1)))</f>
        <v>4</v>
      </c>
      <c r="Q4" s="114">
        <v>180</v>
      </c>
      <c r="R4" s="118">
        <f>IF(Q4&gt;175,4,IF(Q4&gt;165,3,IF(Q4&gt;154,2,1)))</f>
        <v>4</v>
      </c>
      <c r="S4" s="114">
        <v>180</v>
      </c>
      <c r="T4" s="118">
        <f>IF(S4&gt;175,4,IF(S4&gt;165,3,IF(S4&gt;154,2,1)))</f>
        <v>4</v>
      </c>
      <c r="U4" s="112">
        <v>19.3</v>
      </c>
      <c r="V4" s="113">
        <f>IF(U4&lt;&gt;"",IF(U4&gt;20,4,IF(U4&gt;18.3,3,IF(U4&gt;16.7,2,1))),1)</f>
        <v>3</v>
      </c>
      <c r="W4" s="112">
        <v>19.3</v>
      </c>
      <c r="X4" s="113">
        <f>IF(W4&lt;&gt;"",IF(W4&gt;20,4,IF(W4&gt;18.3,3,IF(W4&gt;16.7,2,1))),1)</f>
        <v>3</v>
      </c>
      <c r="Y4" s="114">
        <v>1.07</v>
      </c>
      <c r="Z4" s="113">
        <f>IF(Y4&lt;0.01,1,IF(Y4&lt;1.11,4,IF(Y4&lt;1.16,3,IF(Y4&lt;1.26,2,IF(Y4&gt;1.25,1)))))</f>
        <v>4</v>
      </c>
      <c r="AA4" s="114">
        <v>3.25</v>
      </c>
      <c r="AB4" s="118">
        <f>IF(AA4&lt;0.01,1,IF(AA4&lt;3.41,4,IF(AA4&lt;3.61,3,IF(AA4&lt;3.76,2,IF(AA4&gt;3.75,1)))))</f>
        <v>4</v>
      </c>
      <c r="AC4" s="114">
        <v>6.05</v>
      </c>
      <c r="AD4" s="113">
        <f>IF(AC4&lt;0.01,1,IF(AC4&lt;6.65,4,IF(AC4&lt;6.85,3,IF(AC4&lt;7.06,2,IF(AC4&gt;7.05,1)))))</f>
        <v>4</v>
      </c>
      <c r="AE4" s="114">
        <v>6.05</v>
      </c>
      <c r="AF4" s="119">
        <f>IF(AE4&lt;0.01,1,IF(AE4&lt;6.65,4,IF(AE4&lt;6.85,3,IF(AE4&lt;7.06,2,IF(AE4&gt;7.05,1)))))</f>
        <v>4</v>
      </c>
      <c r="AG4" s="68">
        <f>((J4+L4+N4+P4+R4+T4+V4+X4+Z4+AB4+AD4+AF4))/12</f>
        <v>3.6666666666666665</v>
      </c>
      <c r="AH4" s="84" t="e">
        <f>#REF!*60*24</f>
        <v>#REF!</v>
      </c>
      <c r="AI4" s="69"/>
      <c r="AJ4" s="63"/>
    </row>
    <row r="5" spans="1:36">
      <c r="A5" s="23">
        <v>1</v>
      </c>
      <c r="B5" s="23">
        <f>Rangliste!C5</f>
        <v>0</v>
      </c>
      <c r="C5" s="23">
        <f>Rangliste!D5</f>
        <v>0</v>
      </c>
      <c r="D5" s="37"/>
      <c r="E5" s="37"/>
      <c r="F5" s="37"/>
      <c r="G5" s="37"/>
      <c r="H5" s="37"/>
      <c r="I5" s="107"/>
      <c r="J5" s="117">
        <f>IF(I5&gt;33,4,IF(I5&gt;30,3,IF(I5&gt;26,2,1)))</f>
        <v>1</v>
      </c>
      <c r="K5" s="107"/>
      <c r="L5" s="108">
        <f>IF(K5&gt;33,4,IF(K5&gt;30,3,IF(K5&gt;26,2,1)))</f>
        <v>1</v>
      </c>
      <c r="M5" s="37"/>
      <c r="N5" s="109">
        <f>IF(M5&gt;165,4,IF(M5&gt;155,3,IF(M5&gt;144,2,1)))</f>
        <v>1</v>
      </c>
      <c r="O5" s="37"/>
      <c r="P5" s="109">
        <f>IF(O5&gt;165,4,IF(O5&gt;155,3,IF(O5&gt;144,2,1)))</f>
        <v>1</v>
      </c>
      <c r="Q5" s="37"/>
      <c r="R5" s="109">
        <f t="shared" ref="R5:R68" si="0">IF(Q5&gt;175,4,IF(Q5&gt;165,3,IF(Q5&gt;154,2,1)))</f>
        <v>1</v>
      </c>
      <c r="S5" s="37"/>
      <c r="T5" s="109">
        <f t="shared" ref="T5:T68" si="1">IF(S5&gt;175,4,IF(S5&gt;165,3,IF(S5&gt;154,2,1)))</f>
        <v>1</v>
      </c>
      <c r="U5" s="110"/>
      <c r="V5" s="108">
        <f t="shared" ref="V5:V68" si="2">IF(U5&lt;&gt;"",IF(U5&gt;20,4,IF(U5&gt;18.3,3,IF(U5&gt;16.7,2,1))),1)</f>
        <v>1</v>
      </c>
      <c r="W5" s="110"/>
      <c r="X5" s="108">
        <f t="shared" ref="X5:X68" si="3">IF(W5&lt;&gt;"",IF(W5&gt;20,4,IF(W5&gt;18.3,3,IF(W5&gt;16.7,2,1))),1)</f>
        <v>1</v>
      </c>
      <c r="Y5" s="37"/>
      <c r="Z5" s="108">
        <f t="shared" ref="Z5:Z68" si="4">IF(Y5&lt;0.01,1,IF(Y5&lt;1.11,4,IF(Y5&lt;1.16,3,IF(Y5&lt;1.26,2,IF(Y5&gt;1.25,1)))))</f>
        <v>1</v>
      </c>
      <c r="AA5" s="37"/>
      <c r="AB5" s="109">
        <f t="shared" ref="AB5:AB68" si="5">IF(AA5&lt;0.01,1,IF(AA5&lt;3.41,4,IF(AA5&lt;3.61,3,IF(AA5&lt;3.76,2,IF(AA5&gt;3.75,1)))))</f>
        <v>1</v>
      </c>
      <c r="AC5" s="37"/>
      <c r="AD5" s="108">
        <f t="shared" ref="AD5:AD68" si="6">IF(AC5&lt;0.01,1,IF(AC5&lt;6.65,4,IF(AC5&lt;6.85,3,IF(AC5&lt;7.06,2,IF(AC5&gt;7.05,1)))))</f>
        <v>1</v>
      </c>
      <c r="AE5" s="37"/>
      <c r="AF5" s="111">
        <f t="shared" ref="AF5:AF68" si="7">IF(AE5&lt;0.01,1,IF(AE5&lt;6.65,4,IF(AE5&lt;6.85,3,IF(AE5&lt;7.06,2,IF(AE5&gt;7.05,1)))))</f>
        <v>1</v>
      </c>
      <c r="AG5" s="68">
        <f t="shared" ref="AG5:AG68" si="8">((J5+L5+N5+P5+R5+T5+V5+X5+Z5+AB5+AD5+AF5))/12</f>
        <v>1</v>
      </c>
      <c r="AH5" s="84" t="e">
        <f>#REF!*60*24</f>
        <v>#REF!</v>
      </c>
    </row>
    <row r="6" spans="1:36">
      <c r="A6" s="23">
        <v>2</v>
      </c>
      <c r="B6" s="23">
        <f>Rangliste!C6</f>
        <v>0</v>
      </c>
      <c r="C6" s="23">
        <f>Rangliste!D6</f>
        <v>0</v>
      </c>
      <c r="D6" s="37"/>
      <c r="E6" s="37"/>
      <c r="F6" s="37"/>
      <c r="G6" s="37"/>
      <c r="H6" s="37"/>
      <c r="I6" s="107"/>
      <c r="J6" s="117">
        <f t="shared" ref="J6:J69" si="9">IF(I6&gt;33,4,IF(I6&gt;30,3,IF(I6&gt;26,2,1)))</f>
        <v>1</v>
      </c>
      <c r="K6" s="107"/>
      <c r="L6" s="108">
        <f t="shared" ref="L6:L69" si="10">IF(K6&gt;33,4,IF(K6&gt;30,3,IF(K6&gt;26,2,1)))</f>
        <v>1</v>
      </c>
      <c r="M6" s="37"/>
      <c r="N6" s="109">
        <f t="shared" ref="N6:N69" si="11">IF(M6&gt;165,4,IF(M6&gt;155,3,IF(M6&gt;144,2,1)))</f>
        <v>1</v>
      </c>
      <c r="O6" s="37"/>
      <c r="P6" s="109">
        <f t="shared" ref="P6:P69" si="12">IF(O6&gt;165,4,IF(O6&gt;155,3,IF(O6&gt;144,2,1)))</f>
        <v>1</v>
      </c>
      <c r="Q6" s="37"/>
      <c r="R6" s="109">
        <f t="shared" si="0"/>
        <v>1</v>
      </c>
      <c r="S6" s="37"/>
      <c r="T6" s="109">
        <f t="shared" si="1"/>
        <v>1</v>
      </c>
      <c r="U6" s="110"/>
      <c r="V6" s="108">
        <f t="shared" si="2"/>
        <v>1</v>
      </c>
      <c r="W6" s="110"/>
      <c r="X6" s="108">
        <f t="shared" si="3"/>
        <v>1</v>
      </c>
      <c r="Y6" s="37"/>
      <c r="Z6" s="108">
        <f t="shared" si="4"/>
        <v>1</v>
      </c>
      <c r="AA6" s="37"/>
      <c r="AB6" s="109">
        <f t="shared" si="5"/>
        <v>1</v>
      </c>
      <c r="AC6" s="37"/>
      <c r="AD6" s="108">
        <f t="shared" si="6"/>
        <v>1</v>
      </c>
      <c r="AE6" s="37"/>
      <c r="AF6" s="111">
        <f t="shared" si="7"/>
        <v>1</v>
      </c>
      <c r="AG6" s="68">
        <f t="shared" si="8"/>
        <v>1</v>
      </c>
      <c r="AH6" s="84" t="e">
        <f>#REF!*60*24</f>
        <v>#REF!</v>
      </c>
    </row>
    <row r="7" spans="1:36">
      <c r="A7" s="23">
        <v>3</v>
      </c>
      <c r="B7" s="23">
        <f>Rangliste!C7</f>
        <v>0</v>
      </c>
      <c r="C7" s="23">
        <f>Rangliste!D7</f>
        <v>0</v>
      </c>
      <c r="D7" s="37"/>
      <c r="E7" s="37"/>
      <c r="F7" s="37"/>
      <c r="G7" s="37"/>
      <c r="H7" s="37"/>
      <c r="I7" s="107"/>
      <c r="J7" s="117">
        <f t="shared" si="9"/>
        <v>1</v>
      </c>
      <c r="K7" s="107"/>
      <c r="L7" s="108">
        <f t="shared" si="10"/>
        <v>1</v>
      </c>
      <c r="M7" s="37"/>
      <c r="N7" s="109">
        <f t="shared" si="11"/>
        <v>1</v>
      </c>
      <c r="O7" s="37"/>
      <c r="P7" s="109">
        <f t="shared" si="12"/>
        <v>1</v>
      </c>
      <c r="Q7" s="37"/>
      <c r="R7" s="109">
        <f t="shared" si="0"/>
        <v>1</v>
      </c>
      <c r="S7" s="37"/>
      <c r="T7" s="109">
        <f t="shared" si="1"/>
        <v>1</v>
      </c>
      <c r="U7" s="110"/>
      <c r="V7" s="108">
        <f t="shared" si="2"/>
        <v>1</v>
      </c>
      <c r="W7" s="110"/>
      <c r="X7" s="108">
        <f t="shared" si="3"/>
        <v>1</v>
      </c>
      <c r="Y7" s="37"/>
      <c r="Z7" s="108">
        <f t="shared" si="4"/>
        <v>1</v>
      </c>
      <c r="AA7" s="37"/>
      <c r="AB7" s="109">
        <f t="shared" si="5"/>
        <v>1</v>
      </c>
      <c r="AC7" s="37"/>
      <c r="AD7" s="108">
        <f t="shared" si="6"/>
        <v>1</v>
      </c>
      <c r="AE7" s="37"/>
      <c r="AF7" s="111">
        <f t="shared" si="7"/>
        <v>1</v>
      </c>
      <c r="AG7" s="68">
        <f t="shared" si="8"/>
        <v>1</v>
      </c>
      <c r="AH7" s="84" t="e">
        <f>#REF!*60*24</f>
        <v>#REF!</v>
      </c>
    </row>
    <row r="8" spans="1:36">
      <c r="A8" s="23">
        <v>4</v>
      </c>
      <c r="B8" s="23">
        <f>Rangliste!C8</f>
        <v>0</v>
      </c>
      <c r="C8" s="23">
        <f>Rangliste!D8</f>
        <v>0</v>
      </c>
      <c r="D8" s="37"/>
      <c r="E8" s="37"/>
      <c r="F8" s="37"/>
      <c r="G8" s="37"/>
      <c r="H8" s="37"/>
      <c r="I8" s="107"/>
      <c r="J8" s="117">
        <f t="shared" si="9"/>
        <v>1</v>
      </c>
      <c r="K8" s="107"/>
      <c r="L8" s="108">
        <f t="shared" si="10"/>
        <v>1</v>
      </c>
      <c r="M8" s="37"/>
      <c r="N8" s="109">
        <f t="shared" si="11"/>
        <v>1</v>
      </c>
      <c r="O8" s="37"/>
      <c r="P8" s="109">
        <f t="shared" si="12"/>
        <v>1</v>
      </c>
      <c r="Q8" s="37"/>
      <c r="R8" s="109">
        <f t="shared" si="0"/>
        <v>1</v>
      </c>
      <c r="S8" s="37"/>
      <c r="T8" s="109">
        <f t="shared" si="1"/>
        <v>1</v>
      </c>
      <c r="U8" s="110"/>
      <c r="V8" s="108">
        <f t="shared" si="2"/>
        <v>1</v>
      </c>
      <c r="W8" s="110"/>
      <c r="X8" s="108">
        <f t="shared" si="3"/>
        <v>1</v>
      </c>
      <c r="Y8" s="37"/>
      <c r="Z8" s="108">
        <f t="shared" si="4"/>
        <v>1</v>
      </c>
      <c r="AA8" s="37"/>
      <c r="AB8" s="109">
        <f t="shared" si="5"/>
        <v>1</v>
      </c>
      <c r="AC8" s="37"/>
      <c r="AD8" s="108">
        <f t="shared" si="6"/>
        <v>1</v>
      </c>
      <c r="AE8" s="37"/>
      <c r="AF8" s="111">
        <f t="shared" si="7"/>
        <v>1</v>
      </c>
      <c r="AG8" s="68">
        <f t="shared" si="8"/>
        <v>1</v>
      </c>
      <c r="AH8" s="84" t="e">
        <f>#REF!*60*24</f>
        <v>#REF!</v>
      </c>
    </row>
    <row r="9" spans="1:36">
      <c r="A9" s="23">
        <v>5</v>
      </c>
      <c r="B9" s="23">
        <f>Rangliste!C9</f>
        <v>0</v>
      </c>
      <c r="C9" s="23">
        <f>Rangliste!D9</f>
        <v>0</v>
      </c>
      <c r="D9" s="37"/>
      <c r="E9" s="37"/>
      <c r="F9" s="37"/>
      <c r="G9" s="37"/>
      <c r="H9" s="37"/>
      <c r="I9" s="107"/>
      <c r="J9" s="117">
        <f t="shared" si="9"/>
        <v>1</v>
      </c>
      <c r="K9" s="107"/>
      <c r="L9" s="108">
        <f t="shared" si="10"/>
        <v>1</v>
      </c>
      <c r="M9" s="37"/>
      <c r="N9" s="109">
        <f t="shared" si="11"/>
        <v>1</v>
      </c>
      <c r="O9" s="37"/>
      <c r="P9" s="109">
        <f t="shared" si="12"/>
        <v>1</v>
      </c>
      <c r="Q9" s="37"/>
      <c r="R9" s="109">
        <f t="shared" si="0"/>
        <v>1</v>
      </c>
      <c r="S9" s="37"/>
      <c r="T9" s="109">
        <f t="shared" si="1"/>
        <v>1</v>
      </c>
      <c r="U9" s="110"/>
      <c r="V9" s="108">
        <f t="shared" si="2"/>
        <v>1</v>
      </c>
      <c r="W9" s="110"/>
      <c r="X9" s="108">
        <f t="shared" si="3"/>
        <v>1</v>
      </c>
      <c r="Y9" s="37"/>
      <c r="Z9" s="108">
        <f t="shared" si="4"/>
        <v>1</v>
      </c>
      <c r="AA9" s="37"/>
      <c r="AB9" s="109">
        <f t="shared" si="5"/>
        <v>1</v>
      </c>
      <c r="AC9" s="37"/>
      <c r="AD9" s="108">
        <f t="shared" si="6"/>
        <v>1</v>
      </c>
      <c r="AE9" s="37"/>
      <c r="AF9" s="111">
        <f t="shared" si="7"/>
        <v>1</v>
      </c>
      <c r="AG9" s="68">
        <f t="shared" si="8"/>
        <v>1</v>
      </c>
      <c r="AH9" s="84" t="e">
        <f>#REF!*60*24</f>
        <v>#REF!</v>
      </c>
    </row>
    <row r="10" spans="1:36">
      <c r="A10" s="23">
        <v>6</v>
      </c>
      <c r="B10" s="23">
        <f>Rangliste!C10</f>
        <v>0</v>
      </c>
      <c r="C10" s="23">
        <f>Rangliste!D10</f>
        <v>0</v>
      </c>
      <c r="D10" s="37"/>
      <c r="E10" s="37"/>
      <c r="F10" s="37"/>
      <c r="G10" s="37"/>
      <c r="H10" s="37"/>
      <c r="I10" s="107"/>
      <c r="J10" s="117">
        <f t="shared" si="9"/>
        <v>1</v>
      </c>
      <c r="K10" s="107"/>
      <c r="L10" s="108">
        <f t="shared" si="10"/>
        <v>1</v>
      </c>
      <c r="M10" s="37"/>
      <c r="N10" s="109">
        <f t="shared" si="11"/>
        <v>1</v>
      </c>
      <c r="O10" s="37"/>
      <c r="P10" s="109">
        <f t="shared" si="12"/>
        <v>1</v>
      </c>
      <c r="Q10" s="37"/>
      <c r="R10" s="109">
        <f t="shared" si="0"/>
        <v>1</v>
      </c>
      <c r="S10" s="37"/>
      <c r="T10" s="109">
        <f t="shared" si="1"/>
        <v>1</v>
      </c>
      <c r="U10" s="110"/>
      <c r="V10" s="108">
        <f t="shared" si="2"/>
        <v>1</v>
      </c>
      <c r="W10" s="110"/>
      <c r="X10" s="108">
        <f t="shared" si="3"/>
        <v>1</v>
      </c>
      <c r="Y10" s="37"/>
      <c r="Z10" s="108">
        <f t="shared" si="4"/>
        <v>1</v>
      </c>
      <c r="AA10" s="37"/>
      <c r="AB10" s="109">
        <f t="shared" si="5"/>
        <v>1</v>
      </c>
      <c r="AC10" s="37"/>
      <c r="AD10" s="108">
        <f t="shared" si="6"/>
        <v>1</v>
      </c>
      <c r="AE10" s="37"/>
      <c r="AF10" s="111">
        <f t="shared" si="7"/>
        <v>1</v>
      </c>
      <c r="AG10" s="68">
        <f t="shared" si="8"/>
        <v>1</v>
      </c>
      <c r="AH10" s="84" t="e">
        <f>#REF!*60*24</f>
        <v>#REF!</v>
      </c>
    </row>
    <row r="11" spans="1:36">
      <c r="A11" s="23">
        <v>7</v>
      </c>
      <c r="B11" s="23">
        <f>Rangliste!C11</f>
        <v>0</v>
      </c>
      <c r="C11" s="23">
        <f>Rangliste!D11</f>
        <v>0</v>
      </c>
      <c r="D11" s="37"/>
      <c r="E11" s="37"/>
      <c r="F11" s="37"/>
      <c r="G11" s="37"/>
      <c r="H11" s="37"/>
      <c r="I11" s="107"/>
      <c r="J11" s="117">
        <f t="shared" si="9"/>
        <v>1</v>
      </c>
      <c r="K11" s="107"/>
      <c r="L11" s="108">
        <f t="shared" si="10"/>
        <v>1</v>
      </c>
      <c r="M11" s="37"/>
      <c r="N11" s="109">
        <f t="shared" si="11"/>
        <v>1</v>
      </c>
      <c r="O11" s="37"/>
      <c r="P11" s="109">
        <f t="shared" si="12"/>
        <v>1</v>
      </c>
      <c r="Q11" s="37"/>
      <c r="R11" s="109">
        <f t="shared" si="0"/>
        <v>1</v>
      </c>
      <c r="S11" s="37"/>
      <c r="T11" s="109">
        <f t="shared" si="1"/>
        <v>1</v>
      </c>
      <c r="U11" s="110"/>
      <c r="V11" s="108">
        <f t="shared" si="2"/>
        <v>1</v>
      </c>
      <c r="W11" s="110"/>
      <c r="X11" s="108">
        <f t="shared" si="3"/>
        <v>1</v>
      </c>
      <c r="Y11" s="37"/>
      <c r="Z11" s="108">
        <f t="shared" si="4"/>
        <v>1</v>
      </c>
      <c r="AA11" s="37"/>
      <c r="AB11" s="109">
        <f t="shared" si="5"/>
        <v>1</v>
      </c>
      <c r="AC11" s="37"/>
      <c r="AD11" s="108">
        <f t="shared" si="6"/>
        <v>1</v>
      </c>
      <c r="AE11" s="37"/>
      <c r="AF11" s="111">
        <f t="shared" si="7"/>
        <v>1</v>
      </c>
      <c r="AG11" s="68">
        <f t="shared" si="8"/>
        <v>1</v>
      </c>
      <c r="AH11" s="84" t="e">
        <f>#REF!*60*24</f>
        <v>#REF!</v>
      </c>
      <c r="AJ11" s="27"/>
    </row>
    <row r="12" spans="1:36">
      <c r="A12" s="23">
        <v>8</v>
      </c>
      <c r="B12" s="23">
        <f>Rangliste!C12</f>
        <v>0</v>
      </c>
      <c r="C12" s="23">
        <f>Rangliste!D12</f>
        <v>0</v>
      </c>
      <c r="D12" s="37"/>
      <c r="E12" s="37"/>
      <c r="F12" s="37"/>
      <c r="G12" s="37"/>
      <c r="H12" s="37"/>
      <c r="I12" s="107"/>
      <c r="J12" s="117">
        <f t="shared" si="9"/>
        <v>1</v>
      </c>
      <c r="K12" s="107"/>
      <c r="L12" s="108">
        <f t="shared" si="10"/>
        <v>1</v>
      </c>
      <c r="M12" s="37"/>
      <c r="N12" s="109">
        <f t="shared" si="11"/>
        <v>1</v>
      </c>
      <c r="O12" s="37"/>
      <c r="P12" s="109">
        <f t="shared" si="12"/>
        <v>1</v>
      </c>
      <c r="Q12" s="37"/>
      <c r="R12" s="109">
        <f t="shared" si="0"/>
        <v>1</v>
      </c>
      <c r="S12" s="37"/>
      <c r="T12" s="109">
        <f t="shared" si="1"/>
        <v>1</v>
      </c>
      <c r="U12" s="110"/>
      <c r="V12" s="108">
        <f t="shared" si="2"/>
        <v>1</v>
      </c>
      <c r="W12" s="110"/>
      <c r="X12" s="108">
        <f t="shared" si="3"/>
        <v>1</v>
      </c>
      <c r="Y12" s="37"/>
      <c r="Z12" s="108">
        <f t="shared" si="4"/>
        <v>1</v>
      </c>
      <c r="AA12" s="37"/>
      <c r="AB12" s="109">
        <f t="shared" si="5"/>
        <v>1</v>
      </c>
      <c r="AC12" s="37"/>
      <c r="AD12" s="108">
        <f t="shared" si="6"/>
        <v>1</v>
      </c>
      <c r="AE12" s="37"/>
      <c r="AF12" s="111">
        <f t="shared" si="7"/>
        <v>1</v>
      </c>
      <c r="AG12" s="68">
        <f t="shared" si="8"/>
        <v>1</v>
      </c>
      <c r="AH12" s="84" t="e">
        <f>#REF!*60*24</f>
        <v>#REF!</v>
      </c>
    </row>
    <row r="13" spans="1:36">
      <c r="A13" s="23">
        <v>9</v>
      </c>
      <c r="B13" s="23">
        <f>Rangliste!C13</f>
        <v>0</v>
      </c>
      <c r="C13" s="23">
        <f>Rangliste!D13</f>
        <v>0</v>
      </c>
      <c r="D13" s="37"/>
      <c r="E13" s="37"/>
      <c r="F13" s="37"/>
      <c r="G13" s="37"/>
      <c r="H13" s="37"/>
      <c r="I13" s="107"/>
      <c r="J13" s="117">
        <f t="shared" si="9"/>
        <v>1</v>
      </c>
      <c r="K13" s="107"/>
      <c r="L13" s="108">
        <f t="shared" si="10"/>
        <v>1</v>
      </c>
      <c r="M13" s="37"/>
      <c r="N13" s="109">
        <f t="shared" si="11"/>
        <v>1</v>
      </c>
      <c r="O13" s="37"/>
      <c r="P13" s="109">
        <f t="shared" si="12"/>
        <v>1</v>
      </c>
      <c r="Q13" s="37"/>
      <c r="R13" s="109">
        <f t="shared" si="0"/>
        <v>1</v>
      </c>
      <c r="S13" s="37"/>
      <c r="T13" s="109">
        <f t="shared" si="1"/>
        <v>1</v>
      </c>
      <c r="U13" s="110"/>
      <c r="V13" s="108">
        <f t="shared" si="2"/>
        <v>1</v>
      </c>
      <c r="W13" s="110"/>
      <c r="X13" s="108">
        <f t="shared" si="3"/>
        <v>1</v>
      </c>
      <c r="Y13" s="37"/>
      <c r="Z13" s="108">
        <f t="shared" si="4"/>
        <v>1</v>
      </c>
      <c r="AA13" s="37"/>
      <c r="AB13" s="109">
        <f t="shared" si="5"/>
        <v>1</v>
      </c>
      <c r="AC13" s="37"/>
      <c r="AD13" s="108">
        <f t="shared" si="6"/>
        <v>1</v>
      </c>
      <c r="AE13" s="37"/>
      <c r="AF13" s="111">
        <f t="shared" si="7"/>
        <v>1</v>
      </c>
      <c r="AG13" s="68">
        <f t="shared" si="8"/>
        <v>1</v>
      </c>
      <c r="AH13" s="84" t="e">
        <f>#REF!*60*24</f>
        <v>#REF!</v>
      </c>
    </row>
    <row r="14" spans="1:36">
      <c r="A14" s="23">
        <v>10</v>
      </c>
      <c r="B14" s="23">
        <f>Rangliste!C14</f>
        <v>0</v>
      </c>
      <c r="C14" s="23">
        <f>Rangliste!D14</f>
        <v>0</v>
      </c>
      <c r="D14" s="37"/>
      <c r="E14" s="37"/>
      <c r="F14" s="37"/>
      <c r="G14" s="37"/>
      <c r="H14" s="37"/>
      <c r="I14" s="107"/>
      <c r="J14" s="117">
        <f t="shared" si="9"/>
        <v>1</v>
      </c>
      <c r="K14" s="107"/>
      <c r="L14" s="108">
        <f t="shared" si="10"/>
        <v>1</v>
      </c>
      <c r="M14" s="37"/>
      <c r="N14" s="109">
        <f t="shared" si="11"/>
        <v>1</v>
      </c>
      <c r="O14" s="37"/>
      <c r="P14" s="109">
        <f t="shared" si="12"/>
        <v>1</v>
      </c>
      <c r="Q14" s="37"/>
      <c r="R14" s="109">
        <f t="shared" si="0"/>
        <v>1</v>
      </c>
      <c r="S14" s="37"/>
      <c r="T14" s="109">
        <f t="shared" si="1"/>
        <v>1</v>
      </c>
      <c r="U14" s="110"/>
      <c r="V14" s="108">
        <f t="shared" si="2"/>
        <v>1</v>
      </c>
      <c r="W14" s="110"/>
      <c r="X14" s="108">
        <f t="shared" si="3"/>
        <v>1</v>
      </c>
      <c r="Y14" s="37"/>
      <c r="Z14" s="108">
        <f t="shared" si="4"/>
        <v>1</v>
      </c>
      <c r="AA14" s="37"/>
      <c r="AB14" s="109">
        <f t="shared" si="5"/>
        <v>1</v>
      </c>
      <c r="AC14" s="37"/>
      <c r="AD14" s="108">
        <f t="shared" si="6"/>
        <v>1</v>
      </c>
      <c r="AE14" s="37"/>
      <c r="AF14" s="111">
        <f t="shared" si="7"/>
        <v>1</v>
      </c>
      <c r="AG14" s="68">
        <f t="shared" si="8"/>
        <v>1</v>
      </c>
      <c r="AH14" s="84" t="e">
        <f>#REF!*60*24</f>
        <v>#REF!</v>
      </c>
    </row>
    <row r="15" spans="1:36">
      <c r="A15" s="23">
        <v>11</v>
      </c>
      <c r="B15" s="23">
        <f>Rangliste!C15</f>
        <v>0</v>
      </c>
      <c r="C15" s="23">
        <f>Rangliste!D15</f>
        <v>0</v>
      </c>
      <c r="D15" s="37"/>
      <c r="E15" s="37"/>
      <c r="F15" s="37"/>
      <c r="G15" s="37"/>
      <c r="H15" s="37"/>
      <c r="I15" s="107"/>
      <c r="J15" s="117">
        <f t="shared" si="9"/>
        <v>1</v>
      </c>
      <c r="K15" s="107"/>
      <c r="L15" s="108">
        <f t="shared" si="10"/>
        <v>1</v>
      </c>
      <c r="M15" s="37"/>
      <c r="N15" s="109">
        <f t="shared" si="11"/>
        <v>1</v>
      </c>
      <c r="O15" s="37"/>
      <c r="P15" s="109">
        <f t="shared" si="12"/>
        <v>1</v>
      </c>
      <c r="Q15" s="37"/>
      <c r="R15" s="109">
        <f t="shared" si="0"/>
        <v>1</v>
      </c>
      <c r="S15" s="37"/>
      <c r="T15" s="109">
        <f t="shared" si="1"/>
        <v>1</v>
      </c>
      <c r="U15" s="110"/>
      <c r="V15" s="108">
        <f t="shared" si="2"/>
        <v>1</v>
      </c>
      <c r="W15" s="110"/>
      <c r="X15" s="108">
        <f t="shared" si="3"/>
        <v>1</v>
      </c>
      <c r="Y15" s="37"/>
      <c r="Z15" s="108">
        <f t="shared" si="4"/>
        <v>1</v>
      </c>
      <c r="AA15" s="37"/>
      <c r="AB15" s="109">
        <f t="shared" si="5"/>
        <v>1</v>
      </c>
      <c r="AC15" s="37"/>
      <c r="AD15" s="108">
        <f t="shared" si="6"/>
        <v>1</v>
      </c>
      <c r="AE15" s="37"/>
      <c r="AF15" s="111">
        <f t="shared" si="7"/>
        <v>1</v>
      </c>
      <c r="AG15" s="68">
        <f t="shared" si="8"/>
        <v>1</v>
      </c>
      <c r="AH15" s="84" t="e">
        <f>#REF!*60*24</f>
        <v>#REF!</v>
      </c>
    </row>
    <row r="16" spans="1:36">
      <c r="A16" s="23">
        <v>12</v>
      </c>
      <c r="B16" s="23">
        <f>Rangliste!C16</f>
        <v>0</v>
      </c>
      <c r="C16" s="23">
        <f>Rangliste!D16</f>
        <v>0</v>
      </c>
      <c r="D16" s="37"/>
      <c r="E16" s="37"/>
      <c r="F16" s="37"/>
      <c r="G16" s="37"/>
      <c r="H16" s="37"/>
      <c r="I16" s="107"/>
      <c r="J16" s="117">
        <f t="shared" si="9"/>
        <v>1</v>
      </c>
      <c r="K16" s="107"/>
      <c r="L16" s="108">
        <f t="shared" si="10"/>
        <v>1</v>
      </c>
      <c r="M16" s="37"/>
      <c r="N16" s="109">
        <f t="shared" si="11"/>
        <v>1</v>
      </c>
      <c r="O16" s="37"/>
      <c r="P16" s="109">
        <f t="shared" si="12"/>
        <v>1</v>
      </c>
      <c r="Q16" s="37"/>
      <c r="R16" s="109">
        <f t="shared" si="0"/>
        <v>1</v>
      </c>
      <c r="S16" s="37"/>
      <c r="T16" s="109">
        <f t="shared" si="1"/>
        <v>1</v>
      </c>
      <c r="U16" s="110"/>
      <c r="V16" s="108">
        <f t="shared" si="2"/>
        <v>1</v>
      </c>
      <c r="W16" s="110"/>
      <c r="X16" s="108">
        <f t="shared" si="3"/>
        <v>1</v>
      </c>
      <c r="Y16" s="37"/>
      <c r="Z16" s="108">
        <f t="shared" si="4"/>
        <v>1</v>
      </c>
      <c r="AA16" s="37"/>
      <c r="AB16" s="109">
        <f t="shared" si="5"/>
        <v>1</v>
      </c>
      <c r="AC16" s="37"/>
      <c r="AD16" s="108">
        <f t="shared" si="6"/>
        <v>1</v>
      </c>
      <c r="AE16" s="37"/>
      <c r="AF16" s="111">
        <f t="shared" si="7"/>
        <v>1</v>
      </c>
      <c r="AG16" s="68">
        <f t="shared" si="8"/>
        <v>1</v>
      </c>
      <c r="AH16" s="84" t="e">
        <f>#REF!*60*24</f>
        <v>#REF!</v>
      </c>
    </row>
    <row r="17" spans="1:34">
      <c r="A17" s="23">
        <v>13</v>
      </c>
      <c r="B17" s="23">
        <f>Rangliste!C17</f>
        <v>0</v>
      </c>
      <c r="C17" s="23">
        <f>Rangliste!D17</f>
        <v>0</v>
      </c>
      <c r="D17" s="37"/>
      <c r="E17" s="37"/>
      <c r="F17" s="37"/>
      <c r="G17" s="37"/>
      <c r="H17" s="37"/>
      <c r="I17" s="107"/>
      <c r="J17" s="117">
        <f t="shared" si="9"/>
        <v>1</v>
      </c>
      <c r="K17" s="107"/>
      <c r="L17" s="108">
        <f t="shared" si="10"/>
        <v>1</v>
      </c>
      <c r="M17" s="37"/>
      <c r="N17" s="109">
        <f t="shared" si="11"/>
        <v>1</v>
      </c>
      <c r="O17" s="37"/>
      <c r="P17" s="109">
        <f t="shared" si="12"/>
        <v>1</v>
      </c>
      <c r="Q17" s="37"/>
      <c r="R17" s="109">
        <f t="shared" si="0"/>
        <v>1</v>
      </c>
      <c r="S17" s="37"/>
      <c r="T17" s="109">
        <f t="shared" si="1"/>
        <v>1</v>
      </c>
      <c r="U17" s="110"/>
      <c r="V17" s="108">
        <f t="shared" si="2"/>
        <v>1</v>
      </c>
      <c r="W17" s="110"/>
      <c r="X17" s="108">
        <f t="shared" si="3"/>
        <v>1</v>
      </c>
      <c r="Y17" s="37"/>
      <c r="Z17" s="108">
        <f t="shared" si="4"/>
        <v>1</v>
      </c>
      <c r="AA17" s="37"/>
      <c r="AB17" s="109">
        <f t="shared" si="5"/>
        <v>1</v>
      </c>
      <c r="AC17" s="37"/>
      <c r="AD17" s="108">
        <f t="shared" si="6"/>
        <v>1</v>
      </c>
      <c r="AE17" s="37"/>
      <c r="AF17" s="111">
        <f t="shared" si="7"/>
        <v>1</v>
      </c>
      <c r="AG17" s="68">
        <f t="shared" si="8"/>
        <v>1</v>
      </c>
      <c r="AH17" s="84" t="e">
        <f>#REF!*60*24</f>
        <v>#REF!</v>
      </c>
    </row>
    <row r="18" spans="1:34">
      <c r="A18" s="23">
        <v>14</v>
      </c>
      <c r="B18" s="23">
        <f>Rangliste!C18</f>
        <v>0</v>
      </c>
      <c r="C18" s="23">
        <f>Rangliste!D18</f>
        <v>0</v>
      </c>
      <c r="D18" s="37"/>
      <c r="E18" s="37"/>
      <c r="F18" s="37"/>
      <c r="G18" s="37"/>
      <c r="H18" s="37"/>
      <c r="I18" s="107"/>
      <c r="J18" s="117">
        <f t="shared" si="9"/>
        <v>1</v>
      </c>
      <c r="K18" s="107"/>
      <c r="L18" s="108">
        <f t="shared" si="10"/>
        <v>1</v>
      </c>
      <c r="M18" s="37"/>
      <c r="N18" s="109">
        <f t="shared" si="11"/>
        <v>1</v>
      </c>
      <c r="O18" s="37"/>
      <c r="P18" s="109">
        <f t="shared" si="12"/>
        <v>1</v>
      </c>
      <c r="Q18" s="37"/>
      <c r="R18" s="109">
        <f t="shared" si="0"/>
        <v>1</v>
      </c>
      <c r="S18" s="37"/>
      <c r="T18" s="109">
        <f t="shared" si="1"/>
        <v>1</v>
      </c>
      <c r="U18" s="110"/>
      <c r="V18" s="108">
        <f t="shared" si="2"/>
        <v>1</v>
      </c>
      <c r="W18" s="110"/>
      <c r="X18" s="108">
        <f t="shared" si="3"/>
        <v>1</v>
      </c>
      <c r="Y18" s="37"/>
      <c r="Z18" s="108">
        <f t="shared" si="4"/>
        <v>1</v>
      </c>
      <c r="AA18" s="37"/>
      <c r="AB18" s="109">
        <f t="shared" si="5"/>
        <v>1</v>
      </c>
      <c r="AC18" s="37"/>
      <c r="AD18" s="108">
        <f t="shared" si="6"/>
        <v>1</v>
      </c>
      <c r="AE18" s="37"/>
      <c r="AF18" s="111">
        <f t="shared" si="7"/>
        <v>1</v>
      </c>
      <c r="AG18" s="68">
        <f t="shared" si="8"/>
        <v>1</v>
      </c>
      <c r="AH18" s="84" t="e">
        <f>#REF!*60*24</f>
        <v>#REF!</v>
      </c>
    </row>
    <row r="19" spans="1:34">
      <c r="A19" s="23">
        <v>15</v>
      </c>
      <c r="B19" s="23">
        <f>Rangliste!C19</f>
        <v>0</v>
      </c>
      <c r="C19" s="23">
        <f>Rangliste!D19</f>
        <v>0</v>
      </c>
      <c r="D19" s="37"/>
      <c r="E19" s="37"/>
      <c r="F19" s="37"/>
      <c r="G19" s="37"/>
      <c r="H19" s="37"/>
      <c r="I19" s="107"/>
      <c r="J19" s="117">
        <f t="shared" si="9"/>
        <v>1</v>
      </c>
      <c r="K19" s="107"/>
      <c r="L19" s="108">
        <f t="shared" si="10"/>
        <v>1</v>
      </c>
      <c r="M19" s="37"/>
      <c r="N19" s="109">
        <f t="shared" si="11"/>
        <v>1</v>
      </c>
      <c r="O19" s="37"/>
      <c r="P19" s="109">
        <f t="shared" si="12"/>
        <v>1</v>
      </c>
      <c r="Q19" s="37"/>
      <c r="R19" s="109">
        <f t="shared" si="0"/>
        <v>1</v>
      </c>
      <c r="S19" s="37"/>
      <c r="T19" s="109">
        <f t="shared" si="1"/>
        <v>1</v>
      </c>
      <c r="U19" s="110"/>
      <c r="V19" s="108">
        <f t="shared" si="2"/>
        <v>1</v>
      </c>
      <c r="W19" s="110"/>
      <c r="X19" s="108">
        <f t="shared" si="3"/>
        <v>1</v>
      </c>
      <c r="Y19" s="37"/>
      <c r="Z19" s="108">
        <f t="shared" si="4"/>
        <v>1</v>
      </c>
      <c r="AA19" s="37"/>
      <c r="AB19" s="109">
        <f t="shared" si="5"/>
        <v>1</v>
      </c>
      <c r="AC19" s="37"/>
      <c r="AD19" s="108">
        <f t="shared" si="6"/>
        <v>1</v>
      </c>
      <c r="AE19" s="37"/>
      <c r="AF19" s="111">
        <f t="shared" si="7"/>
        <v>1</v>
      </c>
      <c r="AG19" s="68">
        <f t="shared" si="8"/>
        <v>1</v>
      </c>
      <c r="AH19" s="84" t="e">
        <f>#REF!*60*24</f>
        <v>#REF!</v>
      </c>
    </row>
    <row r="20" spans="1:34">
      <c r="A20" s="23">
        <v>16</v>
      </c>
      <c r="B20" s="23">
        <f>Rangliste!C20</f>
        <v>0</v>
      </c>
      <c r="C20" s="23">
        <f>Rangliste!D20</f>
        <v>0</v>
      </c>
      <c r="D20" s="37"/>
      <c r="E20" s="37"/>
      <c r="F20" s="37"/>
      <c r="G20" s="37"/>
      <c r="H20" s="37"/>
      <c r="I20" s="107"/>
      <c r="J20" s="117">
        <f t="shared" si="9"/>
        <v>1</v>
      </c>
      <c r="K20" s="107"/>
      <c r="L20" s="108">
        <f t="shared" si="10"/>
        <v>1</v>
      </c>
      <c r="M20" s="37"/>
      <c r="N20" s="109">
        <f t="shared" si="11"/>
        <v>1</v>
      </c>
      <c r="O20" s="37"/>
      <c r="P20" s="109">
        <f t="shared" si="12"/>
        <v>1</v>
      </c>
      <c r="Q20" s="37"/>
      <c r="R20" s="109">
        <f t="shared" si="0"/>
        <v>1</v>
      </c>
      <c r="S20" s="37"/>
      <c r="T20" s="109">
        <f t="shared" si="1"/>
        <v>1</v>
      </c>
      <c r="U20" s="110"/>
      <c r="V20" s="108">
        <f t="shared" si="2"/>
        <v>1</v>
      </c>
      <c r="W20" s="110"/>
      <c r="X20" s="108">
        <f t="shared" si="3"/>
        <v>1</v>
      </c>
      <c r="Y20" s="37"/>
      <c r="Z20" s="108">
        <f t="shared" si="4"/>
        <v>1</v>
      </c>
      <c r="AA20" s="37"/>
      <c r="AB20" s="109">
        <f t="shared" si="5"/>
        <v>1</v>
      </c>
      <c r="AC20" s="37"/>
      <c r="AD20" s="108">
        <f t="shared" si="6"/>
        <v>1</v>
      </c>
      <c r="AE20" s="37"/>
      <c r="AF20" s="111">
        <f t="shared" si="7"/>
        <v>1</v>
      </c>
      <c r="AG20" s="68">
        <f t="shared" si="8"/>
        <v>1</v>
      </c>
      <c r="AH20" s="84" t="e">
        <f>#REF!*60*24</f>
        <v>#REF!</v>
      </c>
    </row>
    <row r="21" spans="1:34">
      <c r="A21" s="23">
        <v>17</v>
      </c>
      <c r="B21" s="23">
        <f>Rangliste!C21</f>
        <v>0</v>
      </c>
      <c r="C21" s="23">
        <f>Rangliste!D21</f>
        <v>0</v>
      </c>
      <c r="D21" s="37"/>
      <c r="E21" s="37"/>
      <c r="F21" s="37"/>
      <c r="G21" s="37"/>
      <c r="H21" s="37"/>
      <c r="I21" s="107"/>
      <c r="J21" s="117">
        <f t="shared" si="9"/>
        <v>1</v>
      </c>
      <c r="K21" s="107"/>
      <c r="L21" s="108">
        <f t="shared" si="10"/>
        <v>1</v>
      </c>
      <c r="M21" s="37"/>
      <c r="N21" s="109">
        <f t="shared" si="11"/>
        <v>1</v>
      </c>
      <c r="O21" s="37"/>
      <c r="P21" s="109">
        <f t="shared" si="12"/>
        <v>1</v>
      </c>
      <c r="Q21" s="37"/>
      <c r="R21" s="109">
        <f t="shared" si="0"/>
        <v>1</v>
      </c>
      <c r="S21" s="37"/>
      <c r="T21" s="109">
        <f t="shared" si="1"/>
        <v>1</v>
      </c>
      <c r="U21" s="110"/>
      <c r="V21" s="108">
        <f t="shared" si="2"/>
        <v>1</v>
      </c>
      <c r="W21" s="110"/>
      <c r="X21" s="108">
        <f t="shared" si="3"/>
        <v>1</v>
      </c>
      <c r="Y21" s="37"/>
      <c r="Z21" s="108">
        <f t="shared" si="4"/>
        <v>1</v>
      </c>
      <c r="AA21" s="37"/>
      <c r="AB21" s="109">
        <f t="shared" si="5"/>
        <v>1</v>
      </c>
      <c r="AC21" s="37"/>
      <c r="AD21" s="108">
        <f t="shared" si="6"/>
        <v>1</v>
      </c>
      <c r="AE21" s="37"/>
      <c r="AF21" s="111">
        <f t="shared" si="7"/>
        <v>1</v>
      </c>
      <c r="AG21" s="68">
        <f t="shared" si="8"/>
        <v>1</v>
      </c>
      <c r="AH21" s="84" t="e">
        <f>#REF!*60*24</f>
        <v>#REF!</v>
      </c>
    </row>
    <row r="22" spans="1:34">
      <c r="A22" s="23">
        <v>18</v>
      </c>
      <c r="B22" s="23">
        <f>Rangliste!C22</f>
        <v>0</v>
      </c>
      <c r="C22" s="23">
        <f>Rangliste!D22</f>
        <v>0</v>
      </c>
      <c r="D22" s="37"/>
      <c r="E22" s="37"/>
      <c r="F22" s="37"/>
      <c r="G22" s="37"/>
      <c r="H22" s="37"/>
      <c r="I22" s="107"/>
      <c r="J22" s="117">
        <f t="shared" si="9"/>
        <v>1</v>
      </c>
      <c r="K22" s="107"/>
      <c r="L22" s="108">
        <f t="shared" si="10"/>
        <v>1</v>
      </c>
      <c r="M22" s="37"/>
      <c r="N22" s="109">
        <f t="shared" si="11"/>
        <v>1</v>
      </c>
      <c r="O22" s="37"/>
      <c r="P22" s="109">
        <f t="shared" si="12"/>
        <v>1</v>
      </c>
      <c r="Q22" s="37"/>
      <c r="R22" s="109">
        <f t="shared" si="0"/>
        <v>1</v>
      </c>
      <c r="S22" s="37"/>
      <c r="T22" s="109">
        <f t="shared" si="1"/>
        <v>1</v>
      </c>
      <c r="U22" s="110"/>
      <c r="V22" s="108">
        <f t="shared" si="2"/>
        <v>1</v>
      </c>
      <c r="W22" s="110"/>
      <c r="X22" s="108">
        <f t="shared" si="3"/>
        <v>1</v>
      </c>
      <c r="Y22" s="37"/>
      <c r="Z22" s="108">
        <f t="shared" si="4"/>
        <v>1</v>
      </c>
      <c r="AA22" s="37"/>
      <c r="AB22" s="109">
        <f t="shared" si="5"/>
        <v>1</v>
      </c>
      <c r="AC22" s="37"/>
      <c r="AD22" s="108">
        <f t="shared" si="6"/>
        <v>1</v>
      </c>
      <c r="AE22" s="37"/>
      <c r="AF22" s="111">
        <f t="shared" si="7"/>
        <v>1</v>
      </c>
      <c r="AG22" s="68">
        <f t="shared" si="8"/>
        <v>1</v>
      </c>
      <c r="AH22" s="84" t="e">
        <f>#REF!*60*24</f>
        <v>#REF!</v>
      </c>
    </row>
    <row r="23" spans="1:34">
      <c r="A23" s="23">
        <v>19</v>
      </c>
      <c r="B23" s="23">
        <f>Rangliste!C23</f>
        <v>0</v>
      </c>
      <c r="C23" s="23">
        <f>Rangliste!D23</f>
        <v>0</v>
      </c>
      <c r="D23" s="37"/>
      <c r="E23" s="37"/>
      <c r="F23" s="37"/>
      <c r="G23" s="37"/>
      <c r="H23" s="37"/>
      <c r="I23" s="107"/>
      <c r="J23" s="117">
        <f t="shared" si="9"/>
        <v>1</v>
      </c>
      <c r="K23" s="107"/>
      <c r="L23" s="108">
        <f t="shared" si="10"/>
        <v>1</v>
      </c>
      <c r="M23" s="37"/>
      <c r="N23" s="109">
        <f t="shared" si="11"/>
        <v>1</v>
      </c>
      <c r="O23" s="37"/>
      <c r="P23" s="109">
        <f t="shared" si="12"/>
        <v>1</v>
      </c>
      <c r="Q23" s="37"/>
      <c r="R23" s="109">
        <f t="shared" si="0"/>
        <v>1</v>
      </c>
      <c r="S23" s="37"/>
      <c r="T23" s="109">
        <f t="shared" si="1"/>
        <v>1</v>
      </c>
      <c r="U23" s="110"/>
      <c r="V23" s="108">
        <f t="shared" si="2"/>
        <v>1</v>
      </c>
      <c r="W23" s="110"/>
      <c r="X23" s="108">
        <f t="shared" si="3"/>
        <v>1</v>
      </c>
      <c r="Y23" s="37"/>
      <c r="Z23" s="108">
        <f t="shared" si="4"/>
        <v>1</v>
      </c>
      <c r="AA23" s="37"/>
      <c r="AB23" s="109">
        <f t="shared" si="5"/>
        <v>1</v>
      </c>
      <c r="AC23" s="37"/>
      <c r="AD23" s="108">
        <f t="shared" si="6"/>
        <v>1</v>
      </c>
      <c r="AE23" s="37"/>
      <c r="AF23" s="111">
        <f t="shared" si="7"/>
        <v>1</v>
      </c>
      <c r="AG23" s="68">
        <f t="shared" si="8"/>
        <v>1</v>
      </c>
      <c r="AH23" s="84" t="e">
        <f>#REF!*60*24</f>
        <v>#REF!</v>
      </c>
    </row>
    <row r="24" spans="1:34">
      <c r="A24" s="23">
        <v>20</v>
      </c>
      <c r="B24" s="23">
        <f>Rangliste!C24</f>
        <v>0</v>
      </c>
      <c r="C24" s="23">
        <f>Rangliste!D24</f>
        <v>0</v>
      </c>
      <c r="D24" s="37"/>
      <c r="E24" s="37"/>
      <c r="F24" s="37"/>
      <c r="G24" s="37"/>
      <c r="H24" s="37"/>
      <c r="I24" s="107"/>
      <c r="J24" s="117">
        <f t="shared" si="9"/>
        <v>1</v>
      </c>
      <c r="K24" s="107"/>
      <c r="L24" s="108">
        <f t="shared" si="10"/>
        <v>1</v>
      </c>
      <c r="M24" s="37"/>
      <c r="N24" s="109">
        <f t="shared" si="11"/>
        <v>1</v>
      </c>
      <c r="O24" s="37"/>
      <c r="P24" s="109">
        <f t="shared" si="12"/>
        <v>1</v>
      </c>
      <c r="Q24" s="37"/>
      <c r="R24" s="109">
        <f t="shared" si="0"/>
        <v>1</v>
      </c>
      <c r="S24" s="37"/>
      <c r="T24" s="109">
        <f t="shared" si="1"/>
        <v>1</v>
      </c>
      <c r="U24" s="110"/>
      <c r="V24" s="108">
        <f t="shared" si="2"/>
        <v>1</v>
      </c>
      <c r="W24" s="110"/>
      <c r="X24" s="108">
        <f t="shared" si="3"/>
        <v>1</v>
      </c>
      <c r="Y24" s="37"/>
      <c r="Z24" s="108">
        <f t="shared" si="4"/>
        <v>1</v>
      </c>
      <c r="AA24" s="37"/>
      <c r="AB24" s="109">
        <f t="shared" si="5"/>
        <v>1</v>
      </c>
      <c r="AC24" s="37"/>
      <c r="AD24" s="108">
        <f t="shared" si="6"/>
        <v>1</v>
      </c>
      <c r="AE24" s="37"/>
      <c r="AF24" s="111">
        <f t="shared" si="7"/>
        <v>1</v>
      </c>
      <c r="AG24" s="68">
        <f t="shared" si="8"/>
        <v>1</v>
      </c>
      <c r="AH24" s="84" t="e">
        <f>#REF!*60*24</f>
        <v>#REF!</v>
      </c>
    </row>
    <row r="25" spans="1:34">
      <c r="A25" s="23">
        <v>21</v>
      </c>
      <c r="B25" s="23">
        <f>Rangliste!C25</f>
        <v>0</v>
      </c>
      <c r="C25" s="23">
        <f>Rangliste!D25</f>
        <v>0</v>
      </c>
      <c r="D25" s="37"/>
      <c r="E25" s="37"/>
      <c r="F25" s="37"/>
      <c r="G25" s="37"/>
      <c r="H25" s="37"/>
      <c r="I25" s="107"/>
      <c r="J25" s="117">
        <f t="shared" si="9"/>
        <v>1</v>
      </c>
      <c r="K25" s="107"/>
      <c r="L25" s="108">
        <f t="shared" si="10"/>
        <v>1</v>
      </c>
      <c r="M25" s="37"/>
      <c r="N25" s="109">
        <f t="shared" si="11"/>
        <v>1</v>
      </c>
      <c r="O25" s="37"/>
      <c r="P25" s="109">
        <f t="shared" si="12"/>
        <v>1</v>
      </c>
      <c r="Q25" s="37"/>
      <c r="R25" s="109">
        <f t="shared" si="0"/>
        <v>1</v>
      </c>
      <c r="S25" s="37"/>
      <c r="T25" s="109">
        <f t="shared" si="1"/>
        <v>1</v>
      </c>
      <c r="U25" s="110"/>
      <c r="V25" s="108">
        <f t="shared" si="2"/>
        <v>1</v>
      </c>
      <c r="W25" s="110"/>
      <c r="X25" s="108">
        <f t="shared" si="3"/>
        <v>1</v>
      </c>
      <c r="Y25" s="37"/>
      <c r="Z25" s="108">
        <f t="shared" si="4"/>
        <v>1</v>
      </c>
      <c r="AA25" s="37"/>
      <c r="AB25" s="109">
        <f t="shared" si="5"/>
        <v>1</v>
      </c>
      <c r="AC25" s="37"/>
      <c r="AD25" s="108">
        <f t="shared" si="6"/>
        <v>1</v>
      </c>
      <c r="AE25" s="37"/>
      <c r="AF25" s="111">
        <f t="shared" si="7"/>
        <v>1</v>
      </c>
      <c r="AG25" s="68">
        <f t="shared" si="8"/>
        <v>1</v>
      </c>
      <c r="AH25" s="84" t="e">
        <f>#REF!*60*24</f>
        <v>#REF!</v>
      </c>
    </row>
    <row r="26" spans="1:34">
      <c r="A26" s="23">
        <v>22</v>
      </c>
      <c r="B26" s="23">
        <f>Rangliste!C26</f>
        <v>0</v>
      </c>
      <c r="C26" s="23">
        <f>Rangliste!D26</f>
        <v>0</v>
      </c>
      <c r="D26" s="37"/>
      <c r="E26" s="37"/>
      <c r="F26" s="37"/>
      <c r="G26" s="37"/>
      <c r="H26" s="37"/>
      <c r="I26" s="107"/>
      <c r="J26" s="117">
        <f t="shared" si="9"/>
        <v>1</v>
      </c>
      <c r="K26" s="107"/>
      <c r="L26" s="108">
        <f t="shared" si="10"/>
        <v>1</v>
      </c>
      <c r="M26" s="37"/>
      <c r="N26" s="109">
        <f t="shared" si="11"/>
        <v>1</v>
      </c>
      <c r="O26" s="37"/>
      <c r="P26" s="109">
        <f t="shared" si="12"/>
        <v>1</v>
      </c>
      <c r="Q26" s="37"/>
      <c r="R26" s="109">
        <f t="shared" si="0"/>
        <v>1</v>
      </c>
      <c r="S26" s="37"/>
      <c r="T26" s="109">
        <f t="shared" si="1"/>
        <v>1</v>
      </c>
      <c r="U26" s="110"/>
      <c r="V26" s="108">
        <f t="shared" si="2"/>
        <v>1</v>
      </c>
      <c r="W26" s="110"/>
      <c r="X26" s="108">
        <f t="shared" si="3"/>
        <v>1</v>
      </c>
      <c r="Y26" s="37"/>
      <c r="Z26" s="108">
        <f t="shared" si="4"/>
        <v>1</v>
      </c>
      <c r="AA26" s="37"/>
      <c r="AB26" s="109">
        <f t="shared" si="5"/>
        <v>1</v>
      </c>
      <c r="AC26" s="37"/>
      <c r="AD26" s="108">
        <f t="shared" si="6"/>
        <v>1</v>
      </c>
      <c r="AE26" s="37"/>
      <c r="AF26" s="111">
        <f t="shared" si="7"/>
        <v>1</v>
      </c>
      <c r="AG26" s="68">
        <f t="shared" si="8"/>
        <v>1</v>
      </c>
      <c r="AH26" s="84" t="e">
        <f>#REF!*60*24</f>
        <v>#REF!</v>
      </c>
    </row>
    <row r="27" spans="1:34">
      <c r="A27" s="23">
        <v>23</v>
      </c>
      <c r="B27" s="23">
        <f>Rangliste!C27</f>
        <v>0</v>
      </c>
      <c r="C27" s="23">
        <f>Rangliste!D27</f>
        <v>0</v>
      </c>
      <c r="D27" s="37"/>
      <c r="E27" s="37"/>
      <c r="F27" s="37"/>
      <c r="G27" s="37"/>
      <c r="H27" s="37"/>
      <c r="I27" s="107"/>
      <c r="J27" s="117">
        <f t="shared" si="9"/>
        <v>1</v>
      </c>
      <c r="K27" s="107"/>
      <c r="L27" s="108">
        <f t="shared" si="10"/>
        <v>1</v>
      </c>
      <c r="M27" s="37"/>
      <c r="N27" s="109">
        <f t="shared" si="11"/>
        <v>1</v>
      </c>
      <c r="O27" s="37"/>
      <c r="P27" s="109">
        <f t="shared" si="12"/>
        <v>1</v>
      </c>
      <c r="Q27" s="37"/>
      <c r="R27" s="109">
        <f t="shared" si="0"/>
        <v>1</v>
      </c>
      <c r="S27" s="37"/>
      <c r="T27" s="109">
        <f t="shared" si="1"/>
        <v>1</v>
      </c>
      <c r="U27" s="110"/>
      <c r="V27" s="108">
        <f t="shared" si="2"/>
        <v>1</v>
      </c>
      <c r="W27" s="110"/>
      <c r="X27" s="108">
        <f t="shared" si="3"/>
        <v>1</v>
      </c>
      <c r="Y27" s="37"/>
      <c r="Z27" s="108">
        <f t="shared" si="4"/>
        <v>1</v>
      </c>
      <c r="AA27" s="37"/>
      <c r="AB27" s="109">
        <f t="shared" si="5"/>
        <v>1</v>
      </c>
      <c r="AC27" s="37"/>
      <c r="AD27" s="108">
        <f t="shared" si="6"/>
        <v>1</v>
      </c>
      <c r="AE27" s="37"/>
      <c r="AF27" s="111">
        <f t="shared" si="7"/>
        <v>1</v>
      </c>
      <c r="AG27" s="68">
        <f t="shared" si="8"/>
        <v>1</v>
      </c>
      <c r="AH27" s="84" t="e">
        <f>#REF!*60*24</f>
        <v>#REF!</v>
      </c>
    </row>
    <row r="28" spans="1:34">
      <c r="A28" s="23">
        <v>24</v>
      </c>
      <c r="B28" s="23">
        <f>Rangliste!C28</f>
        <v>0</v>
      </c>
      <c r="C28" s="23">
        <f>Rangliste!D28</f>
        <v>0</v>
      </c>
      <c r="D28" s="37"/>
      <c r="E28" s="37"/>
      <c r="F28" s="37"/>
      <c r="G28" s="37"/>
      <c r="H28" s="37"/>
      <c r="I28" s="107"/>
      <c r="J28" s="117">
        <f t="shared" si="9"/>
        <v>1</v>
      </c>
      <c r="K28" s="107"/>
      <c r="L28" s="108">
        <f t="shared" si="10"/>
        <v>1</v>
      </c>
      <c r="M28" s="37"/>
      <c r="N28" s="109">
        <f t="shared" si="11"/>
        <v>1</v>
      </c>
      <c r="O28" s="37"/>
      <c r="P28" s="109">
        <f t="shared" si="12"/>
        <v>1</v>
      </c>
      <c r="Q28" s="37"/>
      <c r="R28" s="109">
        <f t="shared" si="0"/>
        <v>1</v>
      </c>
      <c r="S28" s="37"/>
      <c r="T28" s="109">
        <f t="shared" si="1"/>
        <v>1</v>
      </c>
      <c r="U28" s="110"/>
      <c r="V28" s="108">
        <f t="shared" si="2"/>
        <v>1</v>
      </c>
      <c r="W28" s="110"/>
      <c r="X28" s="108">
        <f t="shared" si="3"/>
        <v>1</v>
      </c>
      <c r="Y28" s="37"/>
      <c r="Z28" s="108">
        <f t="shared" si="4"/>
        <v>1</v>
      </c>
      <c r="AA28" s="37"/>
      <c r="AB28" s="109">
        <f t="shared" si="5"/>
        <v>1</v>
      </c>
      <c r="AC28" s="37"/>
      <c r="AD28" s="108">
        <f t="shared" si="6"/>
        <v>1</v>
      </c>
      <c r="AE28" s="37"/>
      <c r="AF28" s="111">
        <f t="shared" si="7"/>
        <v>1</v>
      </c>
      <c r="AG28" s="68">
        <f t="shared" si="8"/>
        <v>1</v>
      </c>
      <c r="AH28" s="84" t="e">
        <f>#REF!*60*24</f>
        <v>#REF!</v>
      </c>
    </row>
    <row r="29" spans="1:34">
      <c r="A29" s="23">
        <v>25</v>
      </c>
      <c r="B29" s="23">
        <f>Rangliste!C29</f>
        <v>0</v>
      </c>
      <c r="C29" s="23">
        <f>Rangliste!D29</f>
        <v>0</v>
      </c>
      <c r="D29" s="37"/>
      <c r="E29" s="37"/>
      <c r="F29" s="37"/>
      <c r="G29" s="37"/>
      <c r="H29" s="37"/>
      <c r="I29" s="107"/>
      <c r="J29" s="117">
        <f t="shared" si="9"/>
        <v>1</v>
      </c>
      <c r="K29" s="107"/>
      <c r="L29" s="108">
        <f t="shared" si="10"/>
        <v>1</v>
      </c>
      <c r="M29" s="37"/>
      <c r="N29" s="109">
        <f t="shared" si="11"/>
        <v>1</v>
      </c>
      <c r="O29" s="37"/>
      <c r="P29" s="109">
        <f t="shared" si="12"/>
        <v>1</v>
      </c>
      <c r="Q29" s="37"/>
      <c r="R29" s="109">
        <f t="shared" si="0"/>
        <v>1</v>
      </c>
      <c r="S29" s="37"/>
      <c r="T29" s="109">
        <f t="shared" si="1"/>
        <v>1</v>
      </c>
      <c r="U29" s="110"/>
      <c r="V29" s="108">
        <f t="shared" si="2"/>
        <v>1</v>
      </c>
      <c r="W29" s="110"/>
      <c r="X29" s="108">
        <f t="shared" si="3"/>
        <v>1</v>
      </c>
      <c r="Y29" s="37"/>
      <c r="Z29" s="108">
        <f t="shared" si="4"/>
        <v>1</v>
      </c>
      <c r="AA29" s="37"/>
      <c r="AB29" s="109">
        <f t="shared" si="5"/>
        <v>1</v>
      </c>
      <c r="AC29" s="37"/>
      <c r="AD29" s="108">
        <f t="shared" si="6"/>
        <v>1</v>
      </c>
      <c r="AE29" s="37"/>
      <c r="AF29" s="111">
        <f t="shared" si="7"/>
        <v>1</v>
      </c>
      <c r="AG29" s="68">
        <f t="shared" si="8"/>
        <v>1</v>
      </c>
      <c r="AH29" s="84" t="e">
        <f>#REF!*60*24</f>
        <v>#REF!</v>
      </c>
    </row>
    <row r="30" spans="1:34">
      <c r="A30" s="23">
        <v>26</v>
      </c>
      <c r="B30" s="23">
        <f>Rangliste!C30</f>
        <v>0</v>
      </c>
      <c r="C30" s="23">
        <f>Rangliste!D30</f>
        <v>0</v>
      </c>
      <c r="D30" s="37"/>
      <c r="E30" s="37"/>
      <c r="F30" s="37"/>
      <c r="G30" s="37"/>
      <c r="H30" s="37"/>
      <c r="I30" s="107"/>
      <c r="J30" s="117">
        <f t="shared" si="9"/>
        <v>1</v>
      </c>
      <c r="K30" s="107"/>
      <c r="L30" s="108">
        <f t="shared" si="10"/>
        <v>1</v>
      </c>
      <c r="M30" s="37"/>
      <c r="N30" s="109">
        <f t="shared" si="11"/>
        <v>1</v>
      </c>
      <c r="O30" s="37"/>
      <c r="P30" s="109">
        <f t="shared" si="12"/>
        <v>1</v>
      </c>
      <c r="Q30" s="37"/>
      <c r="R30" s="109">
        <f t="shared" si="0"/>
        <v>1</v>
      </c>
      <c r="S30" s="37"/>
      <c r="T30" s="109">
        <f t="shared" si="1"/>
        <v>1</v>
      </c>
      <c r="U30" s="110"/>
      <c r="V30" s="108">
        <f t="shared" si="2"/>
        <v>1</v>
      </c>
      <c r="W30" s="110"/>
      <c r="X30" s="108">
        <f t="shared" si="3"/>
        <v>1</v>
      </c>
      <c r="Y30" s="37"/>
      <c r="Z30" s="108">
        <f t="shared" si="4"/>
        <v>1</v>
      </c>
      <c r="AA30" s="37"/>
      <c r="AB30" s="109">
        <f t="shared" si="5"/>
        <v>1</v>
      </c>
      <c r="AC30" s="37"/>
      <c r="AD30" s="108">
        <f t="shared" si="6"/>
        <v>1</v>
      </c>
      <c r="AE30" s="37"/>
      <c r="AF30" s="111">
        <f t="shared" si="7"/>
        <v>1</v>
      </c>
      <c r="AG30" s="68">
        <f t="shared" si="8"/>
        <v>1</v>
      </c>
      <c r="AH30" s="84" t="e">
        <f>#REF!*60*24</f>
        <v>#REF!</v>
      </c>
    </row>
    <row r="31" spans="1:34">
      <c r="A31" s="23">
        <v>27</v>
      </c>
      <c r="B31" s="23">
        <f>Rangliste!C31</f>
        <v>0</v>
      </c>
      <c r="C31" s="23">
        <f>Rangliste!D31</f>
        <v>0</v>
      </c>
      <c r="D31" s="37"/>
      <c r="E31" s="37"/>
      <c r="F31" s="37"/>
      <c r="G31" s="37"/>
      <c r="H31" s="37"/>
      <c r="I31" s="107"/>
      <c r="J31" s="117">
        <f t="shared" si="9"/>
        <v>1</v>
      </c>
      <c r="K31" s="107"/>
      <c r="L31" s="108">
        <f t="shared" si="10"/>
        <v>1</v>
      </c>
      <c r="M31" s="37"/>
      <c r="N31" s="109">
        <f t="shared" si="11"/>
        <v>1</v>
      </c>
      <c r="O31" s="37"/>
      <c r="P31" s="109">
        <f t="shared" si="12"/>
        <v>1</v>
      </c>
      <c r="Q31" s="37"/>
      <c r="R31" s="109">
        <f t="shared" si="0"/>
        <v>1</v>
      </c>
      <c r="S31" s="37"/>
      <c r="T31" s="109">
        <f t="shared" si="1"/>
        <v>1</v>
      </c>
      <c r="U31" s="110"/>
      <c r="V31" s="108">
        <f t="shared" si="2"/>
        <v>1</v>
      </c>
      <c r="W31" s="110"/>
      <c r="X31" s="108">
        <f t="shared" si="3"/>
        <v>1</v>
      </c>
      <c r="Y31" s="37"/>
      <c r="Z31" s="108">
        <f t="shared" si="4"/>
        <v>1</v>
      </c>
      <c r="AA31" s="37"/>
      <c r="AB31" s="109">
        <f t="shared" si="5"/>
        <v>1</v>
      </c>
      <c r="AC31" s="37"/>
      <c r="AD31" s="108">
        <f t="shared" si="6"/>
        <v>1</v>
      </c>
      <c r="AE31" s="37"/>
      <c r="AF31" s="111">
        <f t="shared" si="7"/>
        <v>1</v>
      </c>
      <c r="AG31" s="68">
        <f t="shared" si="8"/>
        <v>1</v>
      </c>
      <c r="AH31" s="84" t="e">
        <f>#REF!*60*24</f>
        <v>#REF!</v>
      </c>
    </row>
    <row r="32" spans="1:34">
      <c r="A32" s="23">
        <v>28</v>
      </c>
      <c r="B32" s="23">
        <f>Rangliste!C32</f>
        <v>0</v>
      </c>
      <c r="C32" s="23">
        <f>Rangliste!D32</f>
        <v>0</v>
      </c>
      <c r="D32" s="37"/>
      <c r="E32" s="37"/>
      <c r="F32" s="37"/>
      <c r="G32" s="37"/>
      <c r="H32" s="37"/>
      <c r="I32" s="107"/>
      <c r="J32" s="117">
        <f t="shared" si="9"/>
        <v>1</v>
      </c>
      <c r="K32" s="107"/>
      <c r="L32" s="108">
        <f t="shared" si="10"/>
        <v>1</v>
      </c>
      <c r="M32" s="37"/>
      <c r="N32" s="109">
        <f t="shared" si="11"/>
        <v>1</v>
      </c>
      <c r="O32" s="37"/>
      <c r="P32" s="109">
        <f t="shared" si="12"/>
        <v>1</v>
      </c>
      <c r="Q32" s="37"/>
      <c r="R32" s="109">
        <f t="shared" si="0"/>
        <v>1</v>
      </c>
      <c r="S32" s="37"/>
      <c r="T32" s="109">
        <f t="shared" si="1"/>
        <v>1</v>
      </c>
      <c r="U32" s="110"/>
      <c r="V32" s="108">
        <f t="shared" si="2"/>
        <v>1</v>
      </c>
      <c r="W32" s="110"/>
      <c r="X32" s="108">
        <f t="shared" si="3"/>
        <v>1</v>
      </c>
      <c r="Y32" s="37"/>
      <c r="Z32" s="108">
        <f t="shared" si="4"/>
        <v>1</v>
      </c>
      <c r="AA32" s="37"/>
      <c r="AB32" s="109">
        <f t="shared" si="5"/>
        <v>1</v>
      </c>
      <c r="AC32" s="37"/>
      <c r="AD32" s="108">
        <f t="shared" si="6"/>
        <v>1</v>
      </c>
      <c r="AE32" s="37"/>
      <c r="AF32" s="111">
        <f t="shared" si="7"/>
        <v>1</v>
      </c>
      <c r="AG32" s="68">
        <f t="shared" si="8"/>
        <v>1</v>
      </c>
      <c r="AH32" s="84" t="e">
        <f>#REF!*60*24</f>
        <v>#REF!</v>
      </c>
    </row>
    <row r="33" spans="1:34">
      <c r="A33" s="23">
        <v>29</v>
      </c>
      <c r="B33" s="23">
        <f>Rangliste!C33</f>
        <v>0</v>
      </c>
      <c r="C33" s="23">
        <f>Rangliste!D33</f>
        <v>0</v>
      </c>
      <c r="D33" s="37"/>
      <c r="E33" s="37"/>
      <c r="F33" s="37"/>
      <c r="G33" s="37"/>
      <c r="H33" s="37"/>
      <c r="I33" s="107"/>
      <c r="J33" s="117">
        <f t="shared" si="9"/>
        <v>1</v>
      </c>
      <c r="K33" s="107"/>
      <c r="L33" s="108">
        <f t="shared" si="10"/>
        <v>1</v>
      </c>
      <c r="M33" s="37"/>
      <c r="N33" s="109">
        <f t="shared" si="11"/>
        <v>1</v>
      </c>
      <c r="O33" s="37"/>
      <c r="P33" s="109">
        <f t="shared" si="12"/>
        <v>1</v>
      </c>
      <c r="Q33" s="37"/>
      <c r="R33" s="109">
        <f t="shared" si="0"/>
        <v>1</v>
      </c>
      <c r="S33" s="37"/>
      <c r="T33" s="109">
        <f t="shared" si="1"/>
        <v>1</v>
      </c>
      <c r="U33" s="110"/>
      <c r="V33" s="108">
        <f t="shared" si="2"/>
        <v>1</v>
      </c>
      <c r="W33" s="110"/>
      <c r="X33" s="108">
        <f t="shared" si="3"/>
        <v>1</v>
      </c>
      <c r="Y33" s="37"/>
      <c r="Z33" s="108">
        <f t="shared" si="4"/>
        <v>1</v>
      </c>
      <c r="AA33" s="37"/>
      <c r="AB33" s="109">
        <f t="shared" si="5"/>
        <v>1</v>
      </c>
      <c r="AC33" s="37"/>
      <c r="AD33" s="108">
        <f t="shared" si="6"/>
        <v>1</v>
      </c>
      <c r="AE33" s="37"/>
      <c r="AF33" s="111">
        <f t="shared" si="7"/>
        <v>1</v>
      </c>
      <c r="AG33" s="68">
        <f t="shared" si="8"/>
        <v>1</v>
      </c>
      <c r="AH33" s="84" t="e">
        <f>#REF!*60*24</f>
        <v>#REF!</v>
      </c>
    </row>
    <row r="34" spans="1:34">
      <c r="A34" s="23">
        <v>30</v>
      </c>
      <c r="B34" s="23">
        <f>Rangliste!C34</f>
        <v>0</v>
      </c>
      <c r="C34" s="23">
        <f>Rangliste!D34</f>
        <v>0</v>
      </c>
      <c r="D34" s="37"/>
      <c r="E34" s="37"/>
      <c r="F34" s="37"/>
      <c r="G34" s="37"/>
      <c r="H34" s="37"/>
      <c r="I34" s="107"/>
      <c r="J34" s="117">
        <f t="shared" si="9"/>
        <v>1</v>
      </c>
      <c r="K34" s="107"/>
      <c r="L34" s="108">
        <f t="shared" si="10"/>
        <v>1</v>
      </c>
      <c r="M34" s="37"/>
      <c r="N34" s="109">
        <f t="shared" si="11"/>
        <v>1</v>
      </c>
      <c r="O34" s="37"/>
      <c r="P34" s="109">
        <f t="shared" si="12"/>
        <v>1</v>
      </c>
      <c r="Q34" s="37"/>
      <c r="R34" s="109">
        <f t="shared" si="0"/>
        <v>1</v>
      </c>
      <c r="S34" s="37"/>
      <c r="T34" s="109">
        <f t="shared" si="1"/>
        <v>1</v>
      </c>
      <c r="U34" s="110"/>
      <c r="V34" s="108">
        <f t="shared" si="2"/>
        <v>1</v>
      </c>
      <c r="W34" s="110"/>
      <c r="X34" s="108">
        <f t="shared" si="3"/>
        <v>1</v>
      </c>
      <c r="Y34" s="37"/>
      <c r="Z34" s="108">
        <f t="shared" si="4"/>
        <v>1</v>
      </c>
      <c r="AA34" s="37"/>
      <c r="AB34" s="109">
        <f t="shared" si="5"/>
        <v>1</v>
      </c>
      <c r="AC34" s="37"/>
      <c r="AD34" s="108">
        <f t="shared" si="6"/>
        <v>1</v>
      </c>
      <c r="AE34" s="37"/>
      <c r="AF34" s="111">
        <f t="shared" si="7"/>
        <v>1</v>
      </c>
      <c r="AG34" s="68">
        <f t="shared" si="8"/>
        <v>1</v>
      </c>
      <c r="AH34" s="84" t="e">
        <f>#REF!*60*24</f>
        <v>#REF!</v>
      </c>
    </row>
    <row r="35" spans="1:34">
      <c r="A35" s="23">
        <v>31</v>
      </c>
      <c r="B35" s="23">
        <f>Rangliste!C35</f>
        <v>0</v>
      </c>
      <c r="C35" s="23">
        <f>Rangliste!D35</f>
        <v>0</v>
      </c>
      <c r="D35" s="37"/>
      <c r="E35" s="37"/>
      <c r="F35" s="37"/>
      <c r="G35" s="37"/>
      <c r="H35" s="37"/>
      <c r="I35" s="107"/>
      <c r="J35" s="117">
        <f t="shared" si="9"/>
        <v>1</v>
      </c>
      <c r="K35" s="107"/>
      <c r="L35" s="108">
        <f t="shared" si="10"/>
        <v>1</v>
      </c>
      <c r="M35" s="37"/>
      <c r="N35" s="109">
        <f t="shared" si="11"/>
        <v>1</v>
      </c>
      <c r="O35" s="37"/>
      <c r="P35" s="109">
        <f t="shared" si="12"/>
        <v>1</v>
      </c>
      <c r="Q35" s="37"/>
      <c r="R35" s="109">
        <f t="shared" si="0"/>
        <v>1</v>
      </c>
      <c r="S35" s="37"/>
      <c r="T35" s="109">
        <f t="shared" si="1"/>
        <v>1</v>
      </c>
      <c r="U35" s="110"/>
      <c r="V35" s="108">
        <f t="shared" si="2"/>
        <v>1</v>
      </c>
      <c r="W35" s="110"/>
      <c r="X35" s="108">
        <f t="shared" si="3"/>
        <v>1</v>
      </c>
      <c r="Y35" s="37"/>
      <c r="Z35" s="108">
        <f t="shared" si="4"/>
        <v>1</v>
      </c>
      <c r="AA35" s="37"/>
      <c r="AB35" s="109">
        <f t="shared" si="5"/>
        <v>1</v>
      </c>
      <c r="AC35" s="37"/>
      <c r="AD35" s="108">
        <f t="shared" si="6"/>
        <v>1</v>
      </c>
      <c r="AE35" s="37"/>
      <c r="AF35" s="111">
        <f t="shared" si="7"/>
        <v>1</v>
      </c>
      <c r="AG35" s="68">
        <f t="shared" si="8"/>
        <v>1</v>
      </c>
      <c r="AH35" s="84" t="e">
        <f>#REF!*60*24</f>
        <v>#REF!</v>
      </c>
    </row>
    <row r="36" spans="1:34">
      <c r="A36" s="23">
        <v>32</v>
      </c>
      <c r="B36" s="23">
        <f>Rangliste!C36</f>
        <v>0</v>
      </c>
      <c r="C36" s="23">
        <f>Rangliste!D36</f>
        <v>0</v>
      </c>
      <c r="D36" s="37"/>
      <c r="E36" s="37"/>
      <c r="F36" s="37"/>
      <c r="G36" s="37"/>
      <c r="H36" s="37"/>
      <c r="I36" s="107"/>
      <c r="J36" s="117">
        <f t="shared" si="9"/>
        <v>1</v>
      </c>
      <c r="K36" s="107"/>
      <c r="L36" s="108">
        <f t="shared" si="10"/>
        <v>1</v>
      </c>
      <c r="M36" s="37"/>
      <c r="N36" s="109">
        <f t="shared" si="11"/>
        <v>1</v>
      </c>
      <c r="O36" s="37"/>
      <c r="P36" s="109">
        <f t="shared" si="12"/>
        <v>1</v>
      </c>
      <c r="Q36" s="37"/>
      <c r="R36" s="109">
        <f t="shared" si="0"/>
        <v>1</v>
      </c>
      <c r="S36" s="37"/>
      <c r="T36" s="109">
        <f t="shared" si="1"/>
        <v>1</v>
      </c>
      <c r="U36" s="110"/>
      <c r="V36" s="108">
        <f t="shared" si="2"/>
        <v>1</v>
      </c>
      <c r="W36" s="110"/>
      <c r="X36" s="108">
        <f t="shared" si="3"/>
        <v>1</v>
      </c>
      <c r="Y36" s="37"/>
      <c r="Z36" s="108">
        <f t="shared" si="4"/>
        <v>1</v>
      </c>
      <c r="AA36" s="37"/>
      <c r="AB36" s="109">
        <f t="shared" si="5"/>
        <v>1</v>
      </c>
      <c r="AC36" s="37"/>
      <c r="AD36" s="108">
        <f t="shared" si="6"/>
        <v>1</v>
      </c>
      <c r="AE36" s="37"/>
      <c r="AF36" s="111">
        <f t="shared" si="7"/>
        <v>1</v>
      </c>
      <c r="AG36" s="68">
        <f t="shared" si="8"/>
        <v>1</v>
      </c>
      <c r="AH36" s="84" t="e">
        <f>#REF!*60*24</f>
        <v>#REF!</v>
      </c>
    </row>
    <row r="37" spans="1:34">
      <c r="A37" s="23">
        <v>33</v>
      </c>
      <c r="B37" s="23">
        <f>Rangliste!C37</f>
        <v>0</v>
      </c>
      <c r="C37" s="23">
        <f>Rangliste!D37</f>
        <v>0</v>
      </c>
      <c r="D37" s="37"/>
      <c r="E37" s="37"/>
      <c r="F37" s="37"/>
      <c r="G37" s="37"/>
      <c r="H37" s="37"/>
      <c r="I37" s="107"/>
      <c r="J37" s="117">
        <f t="shared" si="9"/>
        <v>1</v>
      </c>
      <c r="K37" s="107"/>
      <c r="L37" s="108">
        <f t="shared" si="10"/>
        <v>1</v>
      </c>
      <c r="M37" s="37"/>
      <c r="N37" s="109">
        <f t="shared" si="11"/>
        <v>1</v>
      </c>
      <c r="O37" s="37"/>
      <c r="P37" s="109">
        <f t="shared" si="12"/>
        <v>1</v>
      </c>
      <c r="Q37" s="37"/>
      <c r="R37" s="109">
        <f t="shared" si="0"/>
        <v>1</v>
      </c>
      <c r="S37" s="37"/>
      <c r="T37" s="109">
        <f t="shared" si="1"/>
        <v>1</v>
      </c>
      <c r="U37" s="110"/>
      <c r="V37" s="108">
        <f t="shared" si="2"/>
        <v>1</v>
      </c>
      <c r="W37" s="110"/>
      <c r="X37" s="108">
        <f t="shared" si="3"/>
        <v>1</v>
      </c>
      <c r="Y37" s="37"/>
      <c r="Z37" s="108">
        <f t="shared" si="4"/>
        <v>1</v>
      </c>
      <c r="AA37" s="37"/>
      <c r="AB37" s="109">
        <f t="shared" si="5"/>
        <v>1</v>
      </c>
      <c r="AC37" s="37"/>
      <c r="AD37" s="108">
        <f t="shared" si="6"/>
        <v>1</v>
      </c>
      <c r="AE37" s="37"/>
      <c r="AF37" s="111">
        <f t="shared" si="7"/>
        <v>1</v>
      </c>
      <c r="AG37" s="68">
        <f t="shared" si="8"/>
        <v>1</v>
      </c>
      <c r="AH37" s="84" t="e">
        <f>#REF!*60*24</f>
        <v>#REF!</v>
      </c>
    </row>
    <row r="38" spans="1:34">
      <c r="A38" s="23">
        <v>34</v>
      </c>
      <c r="B38" s="23">
        <f>Rangliste!C38</f>
        <v>0</v>
      </c>
      <c r="C38" s="23">
        <f>Rangliste!D38</f>
        <v>0</v>
      </c>
      <c r="D38" s="37"/>
      <c r="E38" s="37"/>
      <c r="F38" s="37"/>
      <c r="G38" s="37"/>
      <c r="H38" s="37"/>
      <c r="I38" s="107"/>
      <c r="J38" s="117">
        <f t="shared" si="9"/>
        <v>1</v>
      </c>
      <c r="K38" s="107"/>
      <c r="L38" s="108">
        <f t="shared" si="10"/>
        <v>1</v>
      </c>
      <c r="M38" s="37"/>
      <c r="N38" s="109">
        <f t="shared" si="11"/>
        <v>1</v>
      </c>
      <c r="O38" s="37"/>
      <c r="P38" s="109">
        <f t="shared" si="12"/>
        <v>1</v>
      </c>
      <c r="Q38" s="37"/>
      <c r="R38" s="109">
        <f t="shared" si="0"/>
        <v>1</v>
      </c>
      <c r="S38" s="37"/>
      <c r="T38" s="109">
        <f t="shared" si="1"/>
        <v>1</v>
      </c>
      <c r="U38" s="110"/>
      <c r="V38" s="108">
        <f t="shared" si="2"/>
        <v>1</v>
      </c>
      <c r="W38" s="110"/>
      <c r="X38" s="108">
        <f t="shared" si="3"/>
        <v>1</v>
      </c>
      <c r="Y38" s="37"/>
      <c r="Z38" s="108">
        <f t="shared" si="4"/>
        <v>1</v>
      </c>
      <c r="AA38" s="37"/>
      <c r="AB38" s="109">
        <f t="shared" si="5"/>
        <v>1</v>
      </c>
      <c r="AC38" s="37"/>
      <c r="AD38" s="108">
        <f t="shared" si="6"/>
        <v>1</v>
      </c>
      <c r="AE38" s="37"/>
      <c r="AF38" s="111">
        <f t="shared" si="7"/>
        <v>1</v>
      </c>
      <c r="AG38" s="68">
        <f t="shared" si="8"/>
        <v>1</v>
      </c>
      <c r="AH38" s="84" t="e">
        <f>#REF!*60*24</f>
        <v>#REF!</v>
      </c>
    </row>
    <row r="39" spans="1:34">
      <c r="A39" s="23">
        <v>35</v>
      </c>
      <c r="B39" s="23">
        <f>Rangliste!C39</f>
        <v>0</v>
      </c>
      <c r="C39" s="23">
        <f>Rangliste!D39</f>
        <v>0</v>
      </c>
      <c r="D39" s="37"/>
      <c r="E39" s="37"/>
      <c r="F39" s="37"/>
      <c r="G39" s="37"/>
      <c r="H39" s="37"/>
      <c r="I39" s="107"/>
      <c r="J39" s="117">
        <f t="shared" si="9"/>
        <v>1</v>
      </c>
      <c r="K39" s="107"/>
      <c r="L39" s="108">
        <f t="shared" si="10"/>
        <v>1</v>
      </c>
      <c r="M39" s="37"/>
      <c r="N39" s="109">
        <f t="shared" si="11"/>
        <v>1</v>
      </c>
      <c r="O39" s="37"/>
      <c r="P39" s="109">
        <f t="shared" si="12"/>
        <v>1</v>
      </c>
      <c r="Q39" s="37"/>
      <c r="R39" s="109">
        <f t="shared" si="0"/>
        <v>1</v>
      </c>
      <c r="S39" s="37"/>
      <c r="T39" s="109">
        <f t="shared" si="1"/>
        <v>1</v>
      </c>
      <c r="U39" s="110"/>
      <c r="V39" s="108">
        <f t="shared" si="2"/>
        <v>1</v>
      </c>
      <c r="W39" s="110"/>
      <c r="X39" s="108">
        <f t="shared" si="3"/>
        <v>1</v>
      </c>
      <c r="Y39" s="37"/>
      <c r="Z39" s="108">
        <f t="shared" si="4"/>
        <v>1</v>
      </c>
      <c r="AA39" s="37"/>
      <c r="AB39" s="109">
        <f t="shared" si="5"/>
        <v>1</v>
      </c>
      <c r="AC39" s="37"/>
      <c r="AD39" s="108">
        <f t="shared" si="6"/>
        <v>1</v>
      </c>
      <c r="AE39" s="37"/>
      <c r="AF39" s="111">
        <f t="shared" si="7"/>
        <v>1</v>
      </c>
      <c r="AG39" s="68">
        <f t="shared" si="8"/>
        <v>1</v>
      </c>
      <c r="AH39" s="84" t="e">
        <f>#REF!*60*24</f>
        <v>#REF!</v>
      </c>
    </row>
    <row r="40" spans="1:34">
      <c r="A40" s="23">
        <v>36</v>
      </c>
      <c r="B40" s="23">
        <f>Rangliste!C40</f>
        <v>0</v>
      </c>
      <c r="C40" s="23">
        <f>Rangliste!D40</f>
        <v>0</v>
      </c>
      <c r="D40" s="37"/>
      <c r="E40" s="37"/>
      <c r="F40" s="37"/>
      <c r="G40" s="37"/>
      <c r="H40" s="37"/>
      <c r="I40" s="107"/>
      <c r="J40" s="117">
        <f t="shared" si="9"/>
        <v>1</v>
      </c>
      <c r="K40" s="107"/>
      <c r="L40" s="108">
        <f t="shared" si="10"/>
        <v>1</v>
      </c>
      <c r="M40" s="37"/>
      <c r="N40" s="109">
        <f t="shared" si="11"/>
        <v>1</v>
      </c>
      <c r="O40" s="37"/>
      <c r="P40" s="109">
        <f t="shared" si="12"/>
        <v>1</v>
      </c>
      <c r="Q40" s="37"/>
      <c r="R40" s="109">
        <f t="shared" si="0"/>
        <v>1</v>
      </c>
      <c r="S40" s="37"/>
      <c r="T40" s="109">
        <f t="shared" si="1"/>
        <v>1</v>
      </c>
      <c r="U40" s="110"/>
      <c r="V40" s="108">
        <f t="shared" si="2"/>
        <v>1</v>
      </c>
      <c r="W40" s="110"/>
      <c r="X40" s="108">
        <f t="shared" si="3"/>
        <v>1</v>
      </c>
      <c r="Y40" s="37"/>
      <c r="Z40" s="108">
        <f t="shared" si="4"/>
        <v>1</v>
      </c>
      <c r="AA40" s="37"/>
      <c r="AB40" s="109">
        <f t="shared" si="5"/>
        <v>1</v>
      </c>
      <c r="AC40" s="37"/>
      <c r="AD40" s="108">
        <f t="shared" si="6"/>
        <v>1</v>
      </c>
      <c r="AE40" s="37"/>
      <c r="AF40" s="111">
        <f t="shared" si="7"/>
        <v>1</v>
      </c>
      <c r="AG40" s="68">
        <f t="shared" si="8"/>
        <v>1</v>
      </c>
      <c r="AH40" s="84" t="e">
        <f>#REF!*60*24</f>
        <v>#REF!</v>
      </c>
    </row>
    <row r="41" spans="1:34">
      <c r="A41" s="23">
        <v>37</v>
      </c>
      <c r="B41" s="23">
        <f>Rangliste!C41</f>
        <v>0</v>
      </c>
      <c r="C41" s="23">
        <f>Rangliste!D41</f>
        <v>0</v>
      </c>
      <c r="D41" s="37"/>
      <c r="E41" s="37"/>
      <c r="F41" s="37"/>
      <c r="G41" s="37"/>
      <c r="H41" s="37"/>
      <c r="I41" s="107"/>
      <c r="J41" s="117">
        <f t="shared" si="9"/>
        <v>1</v>
      </c>
      <c r="K41" s="107"/>
      <c r="L41" s="108">
        <f t="shared" si="10"/>
        <v>1</v>
      </c>
      <c r="M41" s="37"/>
      <c r="N41" s="109">
        <f t="shared" si="11"/>
        <v>1</v>
      </c>
      <c r="O41" s="37"/>
      <c r="P41" s="109">
        <f t="shared" si="12"/>
        <v>1</v>
      </c>
      <c r="Q41" s="37"/>
      <c r="R41" s="109">
        <f t="shared" si="0"/>
        <v>1</v>
      </c>
      <c r="S41" s="37"/>
      <c r="T41" s="109">
        <f t="shared" si="1"/>
        <v>1</v>
      </c>
      <c r="U41" s="110"/>
      <c r="V41" s="108">
        <f t="shared" si="2"/>
        <v>1</v>
      </c>
      <c r="W41" s="110"/>
      <c r="X41" s="108">
        <f t="shared" si="3"/>
        <v>1</v>
      </c>
      <c r="Y41" s="37"/>
      <c r="Z41" s="108">
        <f t="shared" si="4"/>
        <v>1</v>
      </c>
      <c r="AA41" s="37"/>
      <c r="AB41" s="109">
        <f t="shared" si="5"/>
        <v>1</v>
      </c>
      <c r="AC41" s="37"/>
      <c r="AD41" s="108">
        <f t="shared" si="6"/>
        <v>1</v>
      </c>
      <c r="AE41" s="37"/>
      <c r="AF41" s="111">
        <f t="shared" si="7"/>
        <v>1</v>
      </c>
      <c r="AG41" s="68">
        <f t="shared" si="8"/>
        <v>1</v>
      </c>
      <c r="AH41" s="84" t="e">
        <f>#REF!*60*24</f>
        <v>#REF!</v>
      </c>
    </row>
    <row r="42" spans="1:34">
      <c r="A42" s="23">
        <v>38</v>
      </c>
      <c r="B42" s="23">
        <f>Rangliste!C42</f>
        <v>0</v>
      </c>
      <c r="C42" s="23">
        <f>Rangliste!D42</f>
        <v>0</v>
      </c>
      <c r="D42" s="37"/>
      <c r="E42" s="37"/>
      <c r="F42" s="37"/>
      <c r="G42" s="37"/>
      <c r="H42" s="37"/>
      <c r="I42" s="107"/>
      <c r="J42" s="117">
        <f t="shared" si="9"/>
        <v>1</v>
      </c>
      <c r="K42" s="107"/>
      <c r="L42" s="108">
        <f t="shared" si="10"/>
        <v>1</v>
      </c>
      <c r="M42" s="37"/>
      <c r="N42" s="109">
        <f t="shared" si="11"/>
        <v>1</v>
      </c>
      <c r="O42" s="37"/>
      <c r="P42" s="109">
        <f t="shared" si="12"/>
        <v>1</v>
      </c>
      <c r="Q42" s="37"/>
      <c r="R42" s="109">
        <f t="shared" si="0"/>
        <v>1</v>
      </c>
      <c r="S42" s="37"/>
      <c r="T42" s="109">
        <f t="shared" si="1"/>
        <v>1</v>
      </c>
      <c r="U42" s="110"/>
      <c r="V42" s="108">
        <f t="shared" si="2"/>
        <v>1</v>
      </c>
      <c r="W42" s="110"/>
      <c r="X42" s="108">
        <f t="shared" si="3"/>
        <v>1</v>
      </c>
      <c r="Y42" s="37"/>
      <c r="Z42" s="108">
        <f t="shared" si="4"/>
        <v>1</v>
      </c>
      <c r="AA42" s="37"/>
      <c r="AB42" s="109">
        <f t="shared" si="5"/>
        <v>1</v>
      </c>
      <c r="AC42" s="37"/>
      <c r="AD42" s="108">
        <f t="shared" si="6"/>
        <v>1</v>
      </c>
      <c r="AE42" s="37"/>
      <c r="AF42" s="111">
        <f t="shared" si="7"/>
        <v>1</v>
      </c>
      <c r="AG42" s="68">
        <f t="shared" si="8"/>
        <v>1</v>
      </c>
      <c r="AH42" s="84" t="e">
        <f>#REF!*60*24</f>
        <v>#REF!</v>
      </c>
    </row>
    <row r="43" spans="1:34">
      <c r="A43" s="23">
        <v>39</v>
      </c>
      <c r="B43" s="23">
        <f>Rangliste!C43</f>
        <v>0</v>
      </c>
      <c r="C43" s="23">
        <f>Rangliste!D43</f>
        <v>0</v>
      </c>
      <c r="D43" s="37"/>
      <c r="E43" s="37"/>
      <c r="F43" s="37"/>
      <c r="G43" s="37"/>
      <c r="H43" s="37"/>
      <c r="I43" s="107"/>
      <c r="J43" s="117">
        <f t="shared" si="9"/>
        <v>1</v>
      </c>
      <c r="K43" s="107"/>
      <c r="L43" s="108">
        <f t="shared" si="10"/>
        <v>1</v>
      </c>
      <c r="M43" s="37"/>
      <c r="N43" s="109">
        <f t="shared" si="11"/>
        <v>1</v>
      </c>
      <c r="O43" s="37"/>
      <c r="P43" s="109">
        <f t="shared" si="12"/>
        <v>1</v>
      </c>
      <c r="Q43" s="37"/>
      <c r="R43" s="109">
        <f t="shared" si="0"/>
        <v>1</v>
      </c>
      <c r="S43" s="37"/>
      <c r="T43" s="109">
        <f t="shared" si="1"/>
        <v>1</v>
      </c>
      <c r="U43" s="110"/>
      <c r="V43" s="108">
        <f t="shared" si="2"/>
        <v>1</v>
      </c>
      <c r="W43" s="110"/>
      <c r="X43" s="108">
        <f t="shared" si="3"/>
        <v>1</v>
      </c>
      <c r="Y43" s="37"/>
      <c r="Z43" s="108">
        <f t="shared" si="4"/>
        <v>1</v>
      </c>
      <c r="AA43" s="37"/>
      <c r="AB43" s="109">
        <f t="shared" si="5"/>
        <v>1</v>
      </c>
      <c r="AC43" s="37"/>
      <c r="AD43" s="108">
        <f t="shared" si="6"/>
        <v>1</v>
      </c>
      <c r="AE43" s="37"/>
      <c r="AF43" s="111">
        <f t="shared" si="7"/>
        <v>1</v>
      </c>
      <c r="AG43" s="68">
        <f t="shared" si="8"/>
        <v>1</v>
      </c>
      <c r="AH43" s="84" t="e">
        <f>#REF!*60*24</f>
        <v>#REF!</v>
      </c>
    </row>
    <row r="44" spans="1:34">
      <c r="A44" s="23">
        <v>40</v>
      </c>
      <c r="B44" s="23">
        <f>Rangliste!C44</f>
        <v>0</v>
      </c>
      <c r="C44" s="23">
        <f>Rangliste!D44</f>
        <v>0</v>
      </c>
      <c r="D44" s="37"/>
      <c r="E44" s="37"/>
      <c r="F44" s="37"/>
      <c r="G44" s="37"/>
      <c r="H44" s="37"/>
      <c r="I44" s="107"/>
      <c r="J44" s="117">
        <f t="shared" si="9"/>
        <v>1</v>
      </c>
      <c r="K44" s="107"/>
      <c r="L44" s="108">
        <f t="shared" si="10"/>
        <v>1</v>
      </c>
      <c r="M44" s="37"/>
      <c r="N44" s="109">
        <f t="shared" si="11"/>
        <v>1</v>
      </c>
      <c r="O44" s="37"/>
      <c r="P44" s="109">
        <f t="shared" si="12"/>
        <v>1</v>
      </c>
      <c r="Q44" s="37"/>
      <c r="R44" s="109">
        <f t="shared" si="0"/>
        <v>1</v>
      </c>
      <c r="S44" s="37"/>
      <c r="T44" s="109">
        <f t="shared" si="1"/>
        <v>1</v>
      </c>
      <c r="U44" s="110"/>
      <c r="V44" s="108">
        <f t="shared" si="2"/>
        <v>1</v>
      </c>
      <c r="W44" s="110"/>
      <c r="X44" s="108">
        <f t="shared" si="3"/>
        <v>1</v>
      </c>
      <c r="Y44" s="37"/>
      <c r="Z44" s="108">
        <f t="shared" si="4"/>
        <v>1</v>
      </c>
      <c r="AA44" s="37"/>
      <c r="AB44" s="109">
        <f t="shared" si="5"/>
        <v>1</v>
      </c>
      <c r="AC44" s="37"/>
      <c r="AD44" s="108">
        <f t="shared" si="6"/>
        <v>1</v>
      </c>
      <c r="AE44" s="37"/>
      <c r="AF44" s="111">
        <f t="shared" si="7"/>
        <v>1</v>
      </c>
      <c r="AG44" s="68">
        <f t="shared" si="8"/>
        <v>1</v>
      </c>
      <c r="AH44" s="84" t="e">
        <f>#REF!*60*24</f>
        <v>#REF!</v>
      </c>
    </row>
    <row r="45" spans="1:34">
      <c r="A45" s="23">
        <v>41</v>
      </c>
      <c r="B45" s="23">
        <f>Rangliste!C45</f>
        <v>0</v>
      </c>
      <c r="C45" s="23">
        <f>Rangliste!D45</f>
        <v>0</v>
      </c>
      <c r="D45" s="37"/>
      <c r="E45" s="37"/>
      <c r="F45" s="37"/>
      <c r="G45" s="37"/>
      <c r="H45" s="37"/>
      <c r="I45" s="107"/>
      <c r="J45" s="117">
        <f t="shared" si="9"/>
        <v>1</v>
      </c>
      <c r="K45" s="107"/>
      <c r="L45" s="108">
        <f t="shared" si="10"/>
        <v>1</v>
      </c>
      <c r="M45" s="37"/>
      <c r="N45" s="109">
        <f t="shared" si="11"/>
        <v>1</v>
      </c>
      <c r="O45" s="37"/>
      <c r="P45" s="109">
        <f t="shared" si="12"/>
        <v>1</v>
      </c>
      <c r="Q45" s="37"/>
      <c r="R45" s="109">
        <f t="shared" si="0"/>
        <v>1</v>
      </c>
      <c r="S45" s="37"/>
      <c r="T45" s="109">
        <f t="shared" si="1"/>
        <v>1</v>
      </c>
      <c r="U45" s="110"/>
      <c r="V45" s="108">
        <f t="shared" si="2"/>
        <v>1</v>
      </c>
      <c r="W45" s="110"/>
      <c r="X45" s="108">
        <f t="shared" si="3"/>
        <v>1</v>
      </c>
      <c r="Y45" s="37"/>
      <c r="Z45" s="108">
        <f t="shared" si="4"/>
        <v>1</v>
      </c>
      <c r="AA45" s="37"/>
      <c r="AB45" s="109">
        <f t="shared" si="5"/>
        <v>1</v>
      </c>
      <c r="AC45" s="37"/>
      <c r="AD45" s="108">
        <f t="shared" si="6"/>
        <v>1</v>
      </c>
      <c r="AE45" s="37"/>
      <c r="AF45" s="111">
        <f t="shared" si="7"/>
        <v>1</v>
      </c>
      <c r="AG45" s="68">
        <f t="shared" si="8"/>
        <v>1</v>
      </c>
      <c r="AH45" s="84" t="e">
        <f>#REF!*60*24</f>
        <v>#REF!</v>
      </c>
    </row>
    <row r="46" spans="1:34">
      <c r="A46" s="23">
        <v>42</v>
      </c>
      <c r="B46" s="23">
        <f>Rangliste!C46</f>
        <v>0</v>
      </c>
      <c r="C46" s="23">
        <f>Rangliste!D46</f>
        <v>0</v>
      </c>
      <c r="D46" s="37"/>
      <c r="E46" s="37"/>
      <c r="F46" s="37"/>
      <c r="G46" s="37"/>
      <c r="H46" s="37"/>
      <c r="I46" s="107"/>
      <c r="J46" s="117">
        <f t="shared" si="9"/>
        <v>1</v>
      </c>
      <c r="K46" s="107"/>
      <c r="L46" s="108">
        <f t="shared" si="10"/>
        <v>1</v>
      </c>
      <c r="M46" s="37"/>
      <c r="N46" s="109">
        <f t="shared" si="11"/>
        <v>1</v>
      </c>
      <c r="O46" s="37"/>
      <c r="P46" s="109">
        <f t="shared" si="12"/>
        <v>1</v>
      </c>
      <c r="Q46" s="37"/>
      <c r="R46" s="109">
        <f t="shared" si="0"/>
        <v>1</v>
      </c>
      <c r="S46" s="37"/>
      <c r="T46" s="109">
        <f t="shared" si="1"/>
        <v>1</v>
      </c>
      <c r="U46" s="110"/>
      <c r="V46" s="108">
        <f t="shared" si="2"/>
        <v>1</v>
      </c>
      <c r="W46" s="110"/>
      <c r="X46" s="108">
        <f t="shared" si="3"/>
        <v>1</v>
      </c>
      <c r="Y46" s="37"/>
      <c r="Z46" s="108">
        <f t="shared" si="4"/>
        <v>1</v>
      </c>
      <c r="AA46" s="37"/>
      <c r="AB46" s="109">
        <f t="shared" si="5"/>
        <v>1</v>
      </c>
      <c r="AC46" s="37"/>
      <c r="AD46" s="108">
        <f t="shared" si="6"/>
        <v>1</v>
      </c>
      <c r="AE46" s="37"/>
      <c r="AF46" s="111">
        <f t="shared" si="7"/>
        <v>1</v>
      </c>
      <c r="AG46" s="68">
        <f t="shared" si="8"/>
        <v>1</v>
      </c>
      <c r="AH46" s="84" t="e">
        <f>#REF!*60*24</f>
        <v>#REF!</v>
      </c>
    </row>
    <row r="47" spans="1:34">
      <c r="A47" s="23">
        <v>43</v>
      </c>
      <c r="B47" s="23">
        <f>Rangliste!C47</f>
        <v>0</v>
      </c>
      <c r="C47" s="23">
        <f>Rangliste!D47</f>
        <v>0</v>
      </c>
      <c r="D47" s="37"/>
      <c r="E47" s="37"/>
      <c r="F47" s="37"/>
      <c r="G47" s="37"/>
      <c r="H47" s="37"/>
      <c r="I47" s="107"/>
      <c r="J47" s="117">
        <f t="shared" si="9"/>
        <v>1</v>
      </c>
      <c r="K47" s="107"/>
      <c r="L47" s="108">
        <f t="shared" si="10"/>
        <v>1</v>
      </c>
      <c r="M47" s="37"/>
      <c r="N47" s="109">
        <f t="shared" si="11"/>
        <v>1</v>
      </c>
      <c r="O47" s="37"/>
      <c r="P47" s="109">
        <f t="shared" si="12"/>
        <v>1</v>
      </c>
      <c r="Q47" s="37"/>
      <c r="R47" s="109">
        <f t="shared" si="0"/>
        <v>1</v>
      </c>
      <c r="S47" s="37"/>
      <c r="T47" s="109">
        <f t="shared" si="1"/>
        <v>1</v>
      </c>
      <c r="U47" s="110"/>
      <c r="V47" s="108">
        <f t="shared" si="2"/>
        <v>1</v>
      </c>
      <c r="W47" s="110"/>
      <c r="X47" s="108">
        <f t="shared" si="3"/>
        <v>1</v>
      </c>
      <c r="Y47" s="37"/>
      <c r="Z47" s="108">
        <f t="shared" si="4"/>
        <v>1</v>
      </c>
      <c r="AA47" s="37"/>
      <c r="AB47" s="109">
        <f t="shared" si="5"/>
        <v>1</v>
      </c>
      <c r="AC47" s="37"/>
      <c r="AD47" s="108">
        <f t="shared" si="6"/>
        <v>1</v>
      </c>
      <c r="AE47" s="37"/>
      <c r="AF47" s="111">
        <f t="shared" si="7"/>
        <v>1</v>
      </c>
      <c r="AG47" s="68">
        <f t="shared" si="8"/>
        <v>1</v>
      </c>
      <c r="AH47" s="84" t="e">
        <f>#REF!*60*24</f>
        <v>#REF!</v>
      </c>
    </row>
    <row r="48" spans="1:34">
      <c r="A48" s="23">
        <v>44</v>
      </c>
      <c r="B48" s="23">
        <f>Rangliste!C48</f>
        <v>0</v>
      </c>
      <c r="C48" s="23">
        <f>Rangliste!D48</f>
        <v>0</v>
      </c>
      <c r="D48" s="37"/>
      <c r="E48" s="37"/>
      <c r="F48" s="37"/>
      <c r="G48" s="37"/>
      <c r="H48" s="37"/>
      <c r="I48" s="107"/>
      <c r="J48" s="117">
        <f t="shared" si="9"/>
        <v>1</v>
      </c>
      <c r="K48" s="107"/>
      <c r="L48" s="108">
        <f t="shared" si="10"/>
        <v>1</v>
      </c>
      <c r="M48" s="37"/>
      <c r="N48" s="109">
        <f t="shared" si="11"/>
        <v>1</v>
      </c>
      <c r="O48" s="37"/>
      <c r="P48" s="109">
        <f t="shared" si="12"/>
        <v>1</v>
      </c>
      <c r="Q48" s="37"/>
      <c r="R48" s="109">
        <f t="shared" si="0"/>
        <v>1</v>
      </c>
      <c r="S48" s="37"/>
      <c r="T48" s="109">
        <f t="shared" si="1"/>
        <v>1</v>
      </c>
      <c r="U48" s="110"/>
      <c r="V48" s="108">
        <f t="shared" si="2"/>
        <v>1</v>
      </c>
      <c r="W48" s="110"/>
      <c r="X48" s="108">
        <f t="shared" si="3"/>
        <v>1</v>
      </c>
      <c r="Y48" s="37"/>
      <c r="Z48" s="108">
        <f t="shared" si="4"/>
        <v>1</v>
      </c>
      <c r="AA48" s="37"/>
      <c r="AB48" s="109">
        <f t="shared" si="5"/>
        <v>1</v>
      </c>
      <c r="AC48" s="37"/>
      <c r="AD48" s="108">
        <f t="shared" si="6"/>
        <v>1</v>
      </c>
      <c r="AE48" s="37"/>
      <c r="AF48" s="111">
        <f t="shared" si="7"/>
        <v>1</v>
      </c>
      <c r="AG48" s="68">
        <f t="shared" si="8"/>
        <v>1</v>
      </c>
      <c r="AH48" s="84" t="e">
        <f>#REF!*60*24</f>
        <v>#REF!</v>
      </c>
    </row>
    <row r="49" spans="1:34">
      <c r="A49" s="23">
        <v>45</v>
      </c>
      <c r="B49" s="23">
        <f>Rangliste!C49</f>
        <v>0</v>
      </c>
      <c r="C49" s="23">
        <f>Rangliste!D49</f>
        <v>0</v>
      </c>
      <c r="D49" s="37"/>
      <c r="E49" s="37"/>
      <c r="F49" s="37"/>
      <c r="G49" s="37"/>
      <c r="H49" s="37"/>
      <c r="I49" s="107"/>
      <c r="J49" s="117">
        <f t="shared" si="9"/>
        <v>1</v>
      </c>
      <c r="K49" s="107"/>
      <c r="L49" s="108">
        <f t="shared" si="10"/>
        <v>1</v>
      </c>
      <c r="M49" s="37"/>
      <c r="N49" s="109">
        <f t="shared" si="11"/>
        <v>1</v>
      </c>
      <c r="O49" s="37"/>
      <c r="P49" s="109">
        <f t="shared" si="12"/>
        <v>1</v>
      </c>
      <c r="Q49" s="37"/>
      <c r="R49" s="109">
        <f t="shared" si="0"/>
        <v>1</v>
      </c>
      <c r="S49" s="37"/>
      <c r="T49" s="109">
        <f t="shared" si="1"/>
        <v>1</v>
      </c>
      <c r="U49" s="110"/>
      <c r="V49" s="108">
        <f t="shared" si="2"/>
        <v>1</v>
      </c>
      <c r="W49" s="110"/>
      <c r="X49" s="108">
        <f t="shared" si="3"/>
        <v>1</v>
      </c>
      <c r="Y49" s="37"/>
      <c r="Z49" s="108">
        <f t="shared" si="4"/>
        <v>1</v>
      </c>
      <c r="AA49" s="37"/>
      <c r="AB49" s="109">
        <f t="shared" si="5"/>
        <v>1</v>
      </c>
      <c r="AC49" s="37"/>
      <c r="AD49" s="108">
        <f t="shared" si="6"/>
        <v>1</v>
      </c>
      <c r="AE49" s="37"/>
      <c r="AF49" s="111">
        <f t="shared" si="7"/>
        <v>1</v>
      </c>
      <c r="AG49" s="68">
        <f t="shared" si="8"/>
        <v>1</v>
      </c>
      <c r="AH49" s="84" t="e">
        <f>#REF!*60*24</f>
        <v>#REF!</v>
      </c>
    </row>
    <row r="50" spans="1:34">
      <c r="A50" s="23">
        <v>46</v>
      </c>
      <c r="B50" s="23">
        <f>Rangliste!C50</f>
        <v>0</v>
      </c>
      <c r="C50" s="23">
        <f>Rangliste!D50</f>
        <v>0</v>
      </c>
      <c r="D50" s="37"/>
      <c r="E50" s="37"/>
      <c r="F50" s="37"/>
      <c r="G50" s="37"/>
      <c r="H50" s="37"/>
      <c r="I50" s="107"/>
      <c r="J50" s="117">
        <f t="shared" si="9"/>
        <v>1</v>
      </c>
      <c r="K50" s="107"/>
      <c r="L50" s="108">
        <f t="shared" si="10"/>
        <v>1</v>
      </c>
      <c r="M50" s="37"/>
      <c r="N50" s="109">
        <f t="shared" si="11"/>
        <v>1</v>
      </c>
      <c r="O50" s="37"/>
      <c r="P50" s="109">
        <f t="shared" si="12"/>
        <v>1</v>
      </c>
      <c r="Q50" s="37"/>
      <c r="R50" s="109">
        <f t="shared" si="0"/>
        <v>1</v>
      </c>
      <c r="S50" s="37"/>
      <c r="T50" s="109">
        <f t="shared" si="1"/>
        <v>1</v>
      </c>
      <c r="U50" s="110"/>
      <c r="V50" s="108">
        <f t="shared" si="2"/>
        <v>1</v>
      </c>
      <c r="W50" s="110"/>
      <c r="X50" s="108">
        <f t="shared" si="3"/>
        <v>1</v>
      </c>
      <c r="Y50" s="37"/>
      <c r="Z50" s="108">
        <f t="shared" si="4"/>
        <v>1</v>
      </c>
      <c r="AA50" s="37"/>
      <c r="AB50" s="109">
        <f t="shared" si="5"/>
        <v>1</v>
      </c>
      <c r="AC50" s="37"/>
      <c r="AD50" s="108">
        <f t="shared" si="6"/>
        <v>1</v>
      </c>
      <c r="AE50" s="37"/>
      <c r="AF50" s="111">
        <f t="shared" si="7"/>
        <v>1</v>
      </c>
      <c r="AG50" s="68">
        <f t="shared" si="8"/>
        <v>1</v>
      </c>
      <c r="AH50" s="84" t="e">
        <f>#REF!*60*24</f>
        <v>#REF!</v>
      </c>
    </row>
    <row r="51" spans="1:34">
      <c r="A51" s="23">
        <v>47</v>
      </c>
      <c r="B51" s="23">
        <f>Rangliste!C51</f>
        <v>0</v>
      </c>
      <c r="C51" s="23">
        <f>Rangliste!D51</f>
        <v>0</v>
      </c>
      <c r="D51" s="37"/>
      <c r="E51" s="37"/>
      <c r="F51" s="37"/>
      <c r="G51" s="37"/>
      <c r="H51" s="37"/>
      <c r="I51" s="107"/>
      <c r="J51" s="117">
        <f t="shared" si="9"/>
        <v>1</v>
      </c>
      <c r="K51" s="107"/>
      <c r="L51" s="108">
        <f t="shared" si="10"/>
        <v>1</v>
      </c>
      <c r="M51" s="37"/>
      <c r="N51" s="109">
        <f t="shared" si="11"/>
        <v>1</v>
      </c>
      <c r="O51" s="37"/>
      <c r="P51" s="109">
        <f t="shared" si="12"/>
        <v>1</v>
      </c>
      <c r="Q51" s="37"/>
      <c r="R51" s="109">
        <f t="shared" si="0"/>
        <v>1</v>
      </c>
      <c r="S51" s="37"/>
      <c r="T51" s="109">
        <f t="shared" si="1"/>
        <v>1</v>
      </c>
      <c r="U51" s="110"/>
      <c r="V51" s="108">
        <f t="shared" si="2"/>
        <v>1</v>
      </c>
      <c r="W51" s="110"/>
      <c r="X51" s="108">
        <f t="shared" si="3"/>
        <v>1</v>
      </c>
      <c r="Y51" s="37"/>
      <c r="Z51" s="108">
        <f t="shared" si="4"/>
        <v>1</v>
      </c>
      <c r="AA51" s="37"/>
      <c r="AB51" s="109">
        <f t="shared" si="5"/>
        <v>1</v>
      </c>
      <c r="AC51" s="37"/>
      <c r="AD51" s="108">
        <f t="shared" si="6"/>
        <v>1</v>
      </c>
      <c r="AE51" s="37"/>
      <c r="AF51" s="111">
        <f t="shared" si="7"/>
        <v>1</v>
      </c>
      <c r="AG51" s="68">
        <f t="shared" si="8"/>
        <v>1</v>
      </c>
      <c r="AH51" s="84" t="e">
        <f>#REF!*60*24</f>
        <v>#REF!</v>
      </c>
    </row>
    <row r="52" spans="1:34">
      <c r="A52" s="23">
        <v>48</v>
      </c>
      <c r="B52" s="23">
        <f>Rangliste!C52</f>
        <v>0</v>
      </c>
      <c r="C52" s="23">
        <f>Rangliste!D52</f>
        <v>0</v>
      </c>
      <c r="D52" s="37"/>
      <c r="E52" s="37"/>
      <c r="F52" s="37"/>
      <c r="G52" s="37"/>
      <c r="H52" s="37"/>
      <c r="I52" s="107"/>
      <c r="J52" s="117">
        <f t="shared" si="9"/>
        <v>1</v>
      </c>
      <c r="K52" s="107"/>
      <c r="L52" s="108">
        <f t="shared" si="10"/>
        <v>1</v>
      </c>
      <c r="M52" s="37"/>
      <c r="N52" s="109">
        <f t="shared" si="11"/>
        <v>1</v>
      </c>
      <c r="O52" s="37"/>
      <c r="P52" s="109">
        <f t="shared" si="12"/>
        <v>1</v>
      </c>
      <c r="Q52" s="37"/>
      <c r="R52" s="109">
        <f t="shared" si="0"/>
        <v>1</v>
      </c>
      <c r="S52" s="37"/>
      <c r="T52" s="109">
        <f t="shared" si="1"/>
        <v>1</v>
      </c>
      <c r="U52" s="110"/>
      <c r="V52" s="108">
        <f t="shared" si="2"/>
        <v>1</v>
      </c>
      <c r="W52" s="110"/>
      <c r="X52" s="108">
        <f t="shared" si="3"/>
        <v>1</v>
      </c>
      <c r="Y52" s="37"/>
      <c r="Z52" s="108">
        <f t="shared" si="4"/>
        <v>1</v>
      </c>
      <c r="AA52" s="37"/>
      <c r="AB52" s="109">
        <f t="shared" si="5"/>
        <v>1</v>
      </c>
      <c r="AC52" s="37"/>
      <c r="AD52" s="108">
        <f t="shared" si="6"/>
        <v>1</v>
      </c>
      <c r="AE52" s="37"/>
      <c r="AF52" s="111">
        <f t="shared" si="7"/>
        <v>1</v>
      </c>
      <c r="AG52" s="68">
        <f t="shared" si="8"/>
        <v>1</v>
      </c>
      <c r="AH52" s="84" t="e">
        <f>#REF!*60*24</f>
        <v>#REF!</v>
      </c>
    </row>
    <row r="53" spans="1:34">
      <c r="A53" s="23">
        <v>49</v>
      </c>
      <c r="B53" s="23">
        <f>Rangliste!C53</f>
        <v>0</v>
      </c>
      <c r="C53" s="23">
        <f>Rangliste!D53</f>
        <v>0</v>
      </c>
      <c r="D53" s="37"/>
      <c r="E53" s="37"/>
      <c r="F53" s="37"/>
      <c r="G53" s="37"/>
      <c r="H53" s="37"/>
      <c r="I53" s="107"/>
      <c r="J53" s="117">
        <f t="shared" si="9"/>
        <v>1</v>
      </c>
      <c r="K53" s="107"/>
      <c r="L53" s="108">
        <f t="shared" si="10"/>
        <v>1</v>
      </c>
      <c r="M53" s="37"/>
      <c r="N53" s="109">
        <f t="shared" si="11"/>
        <v>1</v>
      </c>
      <c r="O53" s="37"/>
      <c r="P53" s="109">
        <f t="shared" si="12"/>
        <v>1</v>
      </c>
      <c r="Q53" s="37"/>
      <c r="R53" s="109">
        <f t="shared" si="0"/>
        <v>1</v>
      </c>
      <c r="S53" s="37"/>
      <c r="T53" s="109">
        <f t="shared" si="1"/>
        <v>1</v>
      </c>
      <c r="U53" s="110"/>
      <c r="V53" s="108">
        <f t="shared" si="2"/>
        <v>1</v>
      </c>
      <c r="W53" s="110"/>
      <c r="X53" s="108">
        <f t="shared" si="3"/>
        <v>1</v>
      </c>
      <c r="Y53" s="37"/>
      <c r="Z53" s="108">
        <f t="shared" si="4"/>
        <v>1</v>
      </c>
      <c r="AA53" s="37"/>
      <c r="AB53" s="109">
        <f t="shared" si="5"/>
        <v>1</v>
      </c>
      <c r="AC53" s="37"/>
      <c r="AD53" s="108">
        <f t="shared" si="6"/>
        <v>1</v>
      </c>
      <c r="AE53" s="37"/>
      <c r="AF53" s="111">
        <f t="shared" si="7"/>
        <v>1</v>
      </c>
      <c r="AG53" s="68">
        <f t="shared" si="8"/>
        <v>1</v>
      </c>
      <c r="AH53" s="84" t="e">
        <f>#REF!*60*24</f>
        <v>#REF!</v>
      </c>
    </row>
    <row r="54" spans="1:34">
      <c r="A54" s="23">
        <v>50</v>
      </c>
      <c r="B54" s="23">
        <f>Rangliste!C54</f>
        <v>0</v>
      </c>
      <c r="C54" s="23">
        <f>Rangliste!D54</f>
        <v>0</v>
      </c>
      <c r="D54" s="37"/>
      <c r="E54" s="37"/>
      <c r="F54" s="37"/>
      <c r="G54" s="37"/>
      <c r="H54" s="37"/>
      <c r="I54" s="107"/>
      <c r="J54" s="117">
        <f t="shared" si="9"/>
        <v>1</v>
      </c>
      <c r="K54" s="107"/>
      <c r="L54" s="108">
        <f t="shared" si="10"/>
        <v>1</v>
      </c>
      <c r="M54" s="37"/>
      <c r="N54" s="109">
        <f t="shared" si="11"/>
        <v>1</v>
      </c>
      <c r="O54" s="37"/>
      <c r="P54" s="109">
        <f t="shared" si="12"/>
        <v>1</v>
      </c>
      <c r="Q54" s="37"/>
      <c r="R54" s="109">
        <f t="shared" si="0"/>
        <v>1</v>
      </c>
      <c r="S54" s="37"/>
      <c r="T54" s="109">
        <f t="shared" si="1"/>
        <v>1</v>
      </c>
      <c r="U54" s="110"/>
      <c r="V54" s="108">
        <f t="shared" si="2"/>
        <v>1</v>
      </c>
      <c r="W54" s="110"/>
      <c r="X54" s="108">
        <f t="shared" si="3"/>
        <v>1</v>
      </c>
      <c r="Y54" s="37"/>
      <c r="Z54" s="108">
        <f t="shared" si="4"/>
        <v>1</v>
      </c>
      <c r="AA54" s="37"/>
      <c r="AB54" s="109">
        <f t="shared" si="5"/>
        <v>1</v>
      </c>
      <c r="AC54" s="37"/>
      <c r="AD54" s="108">
        <f t="shared" si="6"/>
        <v>1</v>
      </c>
      <c r="AE54" s="37"/>
      <c r="AF54" s="111">
        <f t="shared" si="7"/>
        <v>1</v>
      </c>
      <c r="AG54" s="68">
        <f t="shared" si="8"/>
        <v>1</v>
      </c>
      <c r="AH54" s="84" t="e">
        <f>#REF!*60*24</f>
        <v>#REF!</v>
      </c>
    </row>
    <row r="55" spans="1:34">
      <c r="A55" s="23">
        <v>51</v>
      </c>
      <c r="B55" s="23">
        <f>Rangliste!C55</f>
        <v>0</v>
      </c>
      <c r="C55" s="23">
        <f>Rangliste!D55</f>
        <v>0</v>
      </c>
      <c r="D55" s="37"/>
      <c r="E55" s="37"/>
      <c r="F55" s="37"/>
      <c r="G55" s="37"/>
      <c r="H55" s="37"/>
      <c r="I55" s="107"/>
      <c r="J55" s="117">
        <f t="shared" si="9"/>
        <v>1</v>
      </c>
      <c r="K55" s="107"/>
      <c r="L55" s="108">
        <f t="shared" si="10"/>
        <v>1</v>
      </c>
      <c r="M55" s="37"/>
      <c r="N55" s="109">
        <f t="shared" si="11"/>
        <v>1</v>
      </c>
      <c r="O55" s="37"/>
      <c r="P55" s="109">
        <f t="shared" si="12"/>
        <v>1</v>
      </c>
      <c r="Q55" s="37"/>
      <c r="R55" s="109">
        <f t="shared" si="0"/>
        <v>1</v>
      </c>
      <c r="S55" s="37"/>
      <c r="T55" s="109">
        <f t="shared" si="1"/>
        <v>1</v>
      </c>
      <c r="U55" s="110"/>
      <c r="V55" s="108">
        <f t="shared" si="2"/>
        <v>1</v>
      </c>
      <c r="W55" s="110"/>
      <c r="X55" s="108">
        <f t="shared" si="3"/>
        <v>1</v>
      </c>
      <c r="Y55" s="37"/>
      <c r="Z55" s="108">
        <f t="shared" si="4"/>
        <v>1</v>
      </c>
      <c r="AA55" s="37"/>
      <c r="AB55" s="109">
        <f t="shared" si="5"/>
        <v>1</v>
      </c>
      <c r="AC55" s="37"/>
      <c r="AD55" s="108">
        <f t="shared" si="6"/>
        <v>1</v>
      </c>
      <c r="AE55" s="37"/>
      <c r="AF55" s="111">
        <f t="shared" si="7"/>
        <v>1</v>
      </c>
      <c r="AG55" s="68">
        <f t="shared" si="8"/>
        <v>1</v>
      </c>
      <c r="AH55" s="84" t="e">
        <f>#REF!*60*24</f>
        <v>#REF!</v>
      </c>
    </row>
    <row r="56" spans="1:34">
      <c r="A56" s="23">
        <v>52</v>
      </c>
      <c r="B56" s="23">
        <f>Rangliste!C56</f>
        <v>0</v>
      </c>
      <c r="C56" s="23">
        <f>Rangliste!D56</f>
        <v>0</v>
      </c>
      <c r="D56" s="37"/>
      <c r="E56" s="37"/>
      <c r="F56" s="37"/>
      <c r="G56" s="37"/>
      <c r="H56" s="37"/>
      <c r="I56" s="107"/>
      <c r="J56" s="117">
        <f t="shared" si="9"/>
        <v>1</v>
      </c>
      <c r="K56" s="107"/>
      <c r="L56" s="108">
        <f t="shared" si="10"/>
        <v>1</v>
      </c>
      <c r="M56" s="37"/>
      <c r="N56" s="109">
        <f t="shared" si="11"/>
        <v>1</v>
      </c>
      <c r="O56" s="37"/>
      <c r="P56" s="109">
        <f t="shared" si="12"/>
        <v>1</v>
      </c>
      <c r="Q56" s="37"/>
      <c r="R56" s="109">
        <f t="shared" si="0"/>
        <v>1</v>
      </c>
      <c r="S56" s="37"/>
      <c r="T56" s="109">
        <f t="shared" si="1"/>
        <v>1</v>
      </c>
      <c r="U56" s="110"/>
      <c r="V56" s="108">
        <f t="shared" si="2"/>
        <v>1</v>
      </c>
      <c r="W56" s="110"/>
      <c r="X56" s="108">
        <f t="shared" si="3"/>
        <v>1</v>
      </c>
      <c r="Y56" s="37"/>
      <c r="Z56" s="108">
        <f t="shared" si="4"/>
        <v>1</v>
      </c>
      <c r="AA56" s="37"/>
      <c r="AB56" s="109">
        <f t="shared" si="5"/>
        <v>1</v>
      </c>
      <c r="AC56" s="37"/>
      <c r="AD56" s="108">
        <f t="shared" si="6"/>
        <v>1</v>
      </c>
      <c r="AE56" s="37"/>
      <c r="AF56" s="111">
        <f t="shared" si="7"/>
        <v>1</v>
      </c>
      <c r="AG56" s="68">
        <f t="shared" si="8"/>
        <v>1</v>
      </c>
      <c r="AH56" s="84" t="e">
        <f>#REF!*60*24</f>
        <v>#REF!</v>
      </c>
    </row>
    <row r="57" spans="1:34">
      <c r="A57" s="23">
        <v>53</v>
      </c>
      <c r="B57" s="23">
        <f>Rangliste!C57</f>
        <v>0</v>
      </c>
      <c r="C57" s="23">
        <f>Rangliste!D57</f>
        <v>0</v>
      </c>
      <c r="D57" s="37"/>
      <c r="E57" s="37"/>
      <c r="F57" s="37"/>
      <c r="G57" s="37"/>
      <c r="H57" s="37"/>
      <c r="I57" s="107"/>
      <c r="J57" s="117">
        <f t="shared" si="9"/>
        <v>1</v>
      </c>
      <c r="K57" s="107"/>
      <c r="L57" s="108">
        <f t="shared" si="10"/>
        <v>1</v>
      </c>
      <c r="M57" s="37"/>
      <c r="N57" s="109">
        <f t="shared" si="11"/>
        <v>1</v>
      </c>
      <c r="O57" s="37"/>
      <c r="P57" s="109">
        <f t="shared" si="12"/>
        <v>1</v>
      </c>
      <c r="Q57" s="37"/>
      <c r="R57" s="109">
        <f t="shared" si="0"/>
        <v>1</v>
      </c>
      <c r="S57" s="37"/>
      <c r="T57" s="109">
        <f t="shared" si="1"/>
        <v>1</v>
      </c>
      <c r="U57" s="110"/>
      <c r="V57" s="108">
        <f t="shared" si="2"/>
        <v>1</v>
      </c>
      <c r="W57" s="110"/>
      <c r="X57" s="108">
        <f t="shared" si="3"/>
        <v>1</v>
      </c>
      <c r="Y57" s="37"/>
      <c r="Z57" s="108">
        <f t="shared" si="4"/>
        <v>1</v>
      </c>
      <c r="AA57" s="37"/>
      <c r="AB57" s="109">
        <f t="shared" si="5"/>
        <v>1</v>
      </c>
      <c r="AC57" s="37"/>
      <c r="AD57" s="108">
        <f t="shared" si="6"/>
        <v>1</v>
      </c>
      <c r="AE57" s="37"/>
      <c r="AF57" s="111">
        <f t="shared" si="7"/>
        <v>1</v>
      </c>
      <c r="AG57" s="68">
        <f t="shared" si="8"/>
        <v>1</v>
      </c>
      <c r="AH57" s="84" t="e">
        <f>#REF!*60*24</f>
        <v>#REF!</v>
      </c>
    </row>
    <row r="58" spans="1:34">
      <c r="A58" s="23">
        <v>54</v>
      </c>
      <c r="B58" s="23">
        <f>Rangliste!C58</f>
        <v>0</v>
      </c>
      <c r="C58" s="23">
        <f>Rangliste!D58</f>
        <v>0</v>
      </c>
      <c r="D58" s="37"/>
      <c r="E58" s="37"/>
      <c r="F58" s="37"/>
      <c r="G58" s="37"/>
      <c r="H58" s="37"/>
      <c r="I58" s="107"/>
      <c r="J58" s="117">
        <f t="shared" si="9"/>
        <v>1</v>
      </c>
      <c r="K58" s="107"/>
      <c r="L58" s="108">
        <f t="shared" si="10"/>
        <v>1</v>
      </c>
      <c r="M58" s="37"/>
      <c r="N58" s="109">
        <f t="shared" si="11"/>
        <v>1</v>
      </c>
      <c r="O58" s="37"/>
      <c r="P58" s="109">
        <f t="shared" si="12"/>
        <v>1</v>
      </c>
      <c r="Q58" s="37"/>
      <c r="R58" s="109">
        <f t="shared" si="0"/>
        <v>1</v>
      </c>
      <c r="S58" s="37"/>
      <c r="T58" s="109">
        <f t="shared" si="1"/>
        <v>1</v>
      </c>
      <c r="U58" s="110"/>
      <c r="V58" s="108">
        <f t="shared" si="2"/>
        <v>1</v>
      </c>
      <c r="W58" s="110"/>
      <c r="X58" s="108">
        <f t="shared" si="3"/>
        <v>1</v>
      </c>
      <c r="Y58" s="37"/>
      <c r="Z58" s="108">
        <f t="shared" si="4"/>
        <v>1</v>
      </c>
      <c r="AA58" s="37"/>
      <c r="AB58" s="109">
        <f t="shared" si="5"/>
        <v>1</v>
      </c>
      <c r="AC58" s="37"/>
      <c r="AD58" s="108">
        <f t="shared" si="6"/>
        <v>1</v>
      </c>
      <c r="AE58" s="37"/>
      <c r="AF58" s="111">
        <f t="shared" si="7"/>
        <v>1</v>
      </c>
      <c r="AG58" s="68">
        <f t="shared" si="8"/>
        <v>1</v>
      </c>
      <c r="AH58" s="84" t="e">
        <f>#REF!*60*24</f>
        <v>#REF!</v>
      </c>
    </row>
    <row r="59" spans="1:34">
      <c r="A59" s="23">
        <v>55</v>
      </c>
      <c r="B59" s="23">
        <f>Rangliste!C59</f>
        <v>0</v>
      </c>
      <c r="C59" s="23">
        <f>Rangliste!D59</f>
        <v>0</v>
      </c>
      <c r="D59" s="37"/>
      <c r="E59" s="37"/>
      <c r="F59" s="37"/>
      <c r="G59" s="37"/>
      <c r="H59" s="37"/>
      <c r="I59" s="107"/>
      <c r="J59" s="117">
        <f t="shared" si="9"/>
        <v>1</v>
      </c>
      <c r="K59" s="107"/>
      <c r="L59" s="108">
        <f t="shared" si="10"/>
        <v>1</v>
      </c>
      <c r="M59" s="37"/>
      <c r="N59" s="109">
        <f t="shared" si="11"/>
        <v>1</v>
      </c>
      <c r="O59" s="37"/>
      <c r="P59" s="109">
        <f t="shared" si="12"/>
        <v>1</v>
      </c>
      <c r="Q59" s="37"/>
      <c r="R59" s="109">
        <f t="shared" si="0"/>
        <v>1</v>
      </c>
      <c r="S59" s="37"/>
      <c r="T59" s="109">
        <f t="shared" si="1"/>
        <v>1</v>
      </c>
      <c r="U59" s="110"/>
      <c r="V59" s="108">
        <f t="shared" si="2"/>
        <v>1</v>
      </c>
      <c r="W59" s="110"/>
      <c r="X59" s="108">
        <f t="shared" si="3"/>
        <v>1</v>
      </c>
      <c r="Y59" s="37"/>
      <c r="Z59" s="108">
        <f t="shared" si="4"/>
        <v>1</v>
      </c>
      <c r="AA59" s="37"/>
      <c r="AB59" s="109">
        <f t="shared" si="5"/>
        <v>1</v>
      </c>
      <c r="AC59" s="37"/>
      <c r="AD59" s="108">
        <f t="shared" si="6"/>
        <v>1</v>
      </c>
      <c r="AE59" s="37"/>
      <c r="AF59" s="111">
        <f t="shared" si="7"/>
        <v>1</v>
      </c>
      <c r="AG59" s="68">
        <f t="shared" si="8"/>
        <v>1</v>
      </c>
      <c r="AH59" s="84" t="e">
        <f>#REF!*60*24</f>
        <v>#REF!</v>
      </c>
    </row>
    <row r="60" spans="1:34">
      <c r="A60" s="23">
        <v>56</v>
      </c>
      <c r="B60" s="23">
        <f>Rangliste!C60</f>
        <v>0</v>
      </c>
      <c r="C60" s="23">
        <f>Rangliste!D60</f>
        <v>0</v>
      </c>
      <c r="D60" s="37"/>
      <c r="E60" s="37"/>
      <c r="F60" s="37"/>
      <c r="G60" s="37"/>
      <c r="H60" s="37"/>
      <c r="I60" s="107"/>
      <c r="J60" s="117">
        <f t="shared" si="9"/>
        <v>1</v>
      </c>
      <c r="K60" s="107"/>
      <c r="L60" s="108">
        <f t="shared" si="10"/>
        <v>1</v>
      </c>
      <c r="M60" s="37"/>
      <c r="N60" s="109">
        <f t="shared" si="11"/>
        <v>1</v>
      </c>
      <c r="O60" s="37"/>
      <c r="P60" s="109">
        <f t="shared" si="12"/>
        <v>1</v>
      </c>
      <c r="Q60" s="37"/>
      <c r="R60" s="109">
        <f t="shared" si="0"/>
        <v>1</v>
      </c>
      <c r="S60" s="37"/>
      <c r="T60" s="109">
        <f t="shared" si="1"/>
        <v>1</v>
      </c>
      <c r="U60" s="110"/>
      <c r="V60" s="108">
        <f t="shared" si="2"/>
        <v>1</v>
      </c>
      <c r="W60" s="110"/>
      <c r="X60" s="108">
        <f t="shared" si="3"/>
        <v>1</v>
      </c>
      <c r="Y60" s="37"/>
      <c r="Z60" s="108">
        <f t="shared" si="4"/>
        <v>1</v>
      </c>
      <c r="AA60" s="37"/>
      <c r="AB60" s="109">
        <f t="shared" si="5"/>
        <v>1</v>
      </c>
      <c r="AC60" s="37"/>
      <c r="AD60" s="108">
        <f t="shared" si="6"/>
        <v>1</v>
      </c>
      <c r="AE60" s="37"/>
      <c r="AF60" s="111">
        <f t="shared" si="7"/>
        <v>1</v>
      </c>
      <c r="AG60" s="68">
        <f t="shared" si="8"/>
        <v>1</v>
      </c>
      <c r="AH60" s="84" t="e">
        <f>#REF!*60*24</f>
        <v>#REF!</v>
      </c>
    </row>
    <row r="61" spans="1:34">
      <c r="A61" s="23">
        <v>57</v>
      </c>
      <c r="B61" s="23">
        <f>Rangliste!C61</f>
        <v>0</v>
      </c>
      <c r="C61" s="23">
        <f>Rangliste!D61</f>
        <v>0</v>
      </c>
      <c r="D61" s="37"/>
      <c r="E61" s="37"/>
      <c r="F61" s="37"/>
      <c r="G61" s="37"/>
      <c r="H61" s="37"/>
      <c r="I61" s="107"/>
      <c r="J61" s="117">
        <f t="shared" si="9"/>
        <v>1</v>
      </c>
      <c r="K61" s="107"/>
      <c r="L61" s="108">
        <f t="shared" si="10"/>
        <v>1</v>
      </c>
      <c r="M61" s="37"/>
      <c r="N61" s="109">
        <f t="shared" si="11"/>
        <v>1</v>
      </c>
      <c r="O61" s="37"/>
      <c r="P61" s="109">
        <f t="shared" si="12"/>
        <v>1</v>
      </c>
      <c r="Q61" s="37"/>
      <c r="R61" s="109">
        <f t="shared" si="0"/>
        <v>1</v>
      </c>
      <c r="S61" s="37"/>
      <c r="T61" s="109">
        <f t="shared" si="1"/>
        <v>1</v>
      </c>
      <c r="U61" s="110"/>
      <c r="V61" s="108">
        <f t="shared" si="2"/>
        <v>1</v>
      </c>
      <c r="W61" s="110"/>
      <c r="X61" s="108">
        <f t="shared" si="3"/>
        <v>1</v>
      </c>
      <c r="Y61" s="37"/>
      <c r="Z61" s="108">
        <f t="shared" si="4"/>
        <v>1</v>
      </c>
      <c r="AA61" s="37"/>
      <c r="AB61" s="109">
        <f t="shared" si="5"/>
        <v>1</v>
      </c>
      <c r="AC61" s="37"/>
      <c r="AD61" s="108">
        <f t="shared" si="6"/>
        <v>1</v>
      </c>
      <c r="AE61" s="37"/>
      <c r="AF61" s="111">
        <f t="shared" si="7"/>
        <v>1</v>
      </c>
      <c r="AG61" s="68">
        <f t="shared" si="8"/>
        <v>1</v>
      </c>
      <c r="AH61" s="84" t="e">
        <f>#REF!*60*24</f>
        <v>#REF!</v>
      </c>
    </row>
    <row r="62" spans="1:34">
      <c r="A62" s="23">
        <v>58</v>
      </c>
      <c r="B62" s="23">
        <f>Rangliste!C62</f>
        <v>0</v>
      </c>
      <c r="C62" s="23">
        <f>Rangliste!D62</f>
        <v>0</v>
      </c>
      <c r="D62" s="37"/>
      <c r="E62" s="37"/>
      <c r="F62" s="37"/>
      <c r="G62" s="37"/>
      <c r="H62" s="37"/>
      <c r="I62" s="107"/>
      <c r="J62" s="117">
        <f t="shared" si="9"/>
        <v>1</v>
      </c>
      <c r="K62" s="107"/>
      <c r="L62" s="108">
        <f t="shared" si="10"/>
        <v>1</v>
      </c>
      <c r="M62" s="37"/>
      <c r="N62" s="109">
        <f t="shared" si="11"/>
        <v>1</v>
      </c>
      <c r="O62" s="37"/>
      <c r="P62" s="109">
        <f t="shared" si="12"/>
        <v>1</v>
      </c>
      <c r="Q62" s="37"/>
      <c r="R62" s="109">
        <f t="shared" si="0"/>
        <v>1</v>
      </c>
      <c r="S62" s="37"/>
      <c r="T62" s="109">
        <f t="shared" si="1"/>
        <v>1</v>
      </c>
      <c r="U62" s="110"/>
      <c r="V62" s="108">
        <f t="shared" si="2"/>
        <v>1</v>
      </c>
      <c r="W62" s="110"/>
      <c r="X62" s="108">
        <f t="shared" si="3"/>
        <v>1</v>
      </c>
      <c r="Y62" s="37"/>
      <c r="Z62" s="108">
        <f t="shared" si="4"/>
        <v>1</v>
      </c>
      <c r="AA62" s="37"/>
      <c r="AB62" s="109">
        <f t="shared" si="5"/>
        <v>1</v>
      </c>
      <c r="AC62" s="37"/>
      <c r="AD62" s="108">
        <f t="shared" si="6"/>
        <v>1</v>
      </c>
      <c r="AE62" s="37"/>
      <c r="AF62" s="111">
        <f t="shared" si="7"/>
        <v>1</v>
      </c>
      <c r="AG62" s="68">
        <f t="shared" si="8"/>
        <v>1</v>
      </c>
      <c r="AH62" s="84" t="e">
        <f>#REF!*60*24</f>
        <v>#REF!</v>
      </c>
    </row>
    <row r="63" spans="1:34">
      <c r="A63" s="23">
        <v>59</v>
      </c>
      <c r="B63" s="23">
        <f>Rangliste!C63</f>
        <v>0</v>
      </c>
      <c r="C63" s="23">
        <f>Rangliste!D63</f>
        <v>0</v>
      </c>
      <c r="D63" s="37"/>
      <c r="E63" s="37"/>
      <c r="F63" s="37"/>
      <c r="G63" s="37"/>
      <c r="H63" s="37"/>
      <c r="I63" s="107"/>
      <c r="J63" s="117">
        <f t="shared" si="9"/>
        <v>1</v>
      </c>
      <c r="K63" s="107"/>
      <c r="L63" s="108">
        <f t="shared" si="10"/>
        <v>1</v>
      </c>
      <c r="M63" s="37"/>
      <c r="N63" s="109">
        <f t="shared" si="11"/>
        <v>1</v>
      </c>
      <c r="O63" s="37"/>
      <c r="P63" s="109">
        <f t="shared" si="12"/>
        <v>1</v>
      </c>
      <c r="Q63" s="37"/>
      <c r="R63" s="109">
        <f t="shared" si="0"/>
        <v>1</v>
      </c>
      <c r="S63" s="37"/>
      <c r="T63" s="109">
        <f t="shared" si="1"/>
        <v>1</v>
      </c>
      <c r="U63" s="110"/>
      <c r="V63" s="108">
        <f t="shared" si="2"/>
        <v>1</v>
      </c>
      <c r="W63" s="110"/>
      <c r="X63" s="108">
        <f t="shared" si="3"/>
        <v>1</v>
      </c>
      <c r="Y63" s="37"/>
      <c r="Z63" s="108">
        <f t="shared" si="4"/>
        <v>1</v>
      </c>
      <c r="AA63" s="37"/>
      <c r="AB63" s="109">
        <f t="shared" si="5"/>
        <v>1</v>
      </c>
      <c r="AC63" s="37"/>
      <c r="AD63" s="108">
        <f t="shared" si="6"/>
        <v>1</v>
      </c>
      <c r="AE63" s="37"/>
      <c r="AF63" s="111">
        <f t="shared" si="7"/>
        <v>1</v>
      </c>
      <c r="AG63" s="68">
        <f t="shared" si="8"/>
        <v>1</v>
      </c>
      <c r="AH63" s="84" t="e">
        <f>#REF!*60*24</f>
        <v>#REF!</v>
      </c>
    </row>
    <row r="64" spans="1:34">
      <c r="A64" s="23">
        <v>60</v>
      </c>
      <c r="B64" s="23">
        <f>Rangliste!C64</f>
        <v>0</v>
      </c>
      <c r="C64" s="23">
        <f>Rangliste!D64</f>
        <v>0</v>
      </c>
      <c r="D64" s="37"/>
      <c r="E64" s="37"/>
      <c r="F64" s="37"/>
      <c r="G64" s="37"/>
      <c r="H64" s="37"/>
      <c r="I64" s="107"/>
      <c r="J64" s="117">
        <f t="shared" si="9"/>
        <v>1</v>
      </c>
      <c r="K64" s="107"/>
      <c r="L64" s="108">
        <f t="shared" si="10"/>
        <v>1</v>
      </c>
      <c r="M64" s="37"/>
      <c r="N64" s="109">
        <f t="shared" si="11"/>
        <v>1</v>
      </c>
      <c r="O64" s="37"/>
      <c r="P64" s="109">
        <f t="shared" si="12"/>
        <v>1</v>
      </c>
      <c r="Q64" s="37"/>
      <c r="R64" s="109">
        <f t="shared" si="0"/>
        <v>1</v>
      </c>
      <c r="S64" s="37"/>
      <c r="T64" s="109">
        <f t="shared" si="1"/>
        <v>1</v>
      </c>
      <c r="U64" s="110"/>
      <c r="V64" s="108">
        <f t="shared" si="2"/>
        <v>1</v>
      </c>
      <c r="W64" s="110"/>
      <c r="X64" s="108">
        <f t="shared" si="3"/>
        <v>1</v>
      </c>
      <c r="Y64" s="37"/>
      <c r="Z64" s="108">
        <f t="shared" si="4"/>
        <v>1</v>
      </c>
      <c r="AA64" s="37"/>
      <c r="AB64" s="109">
        <f t="shared" si="5"/>
        <v>1</v>
      </c>
      <c r="AC64" s="37"/>
      <c r="AD64" s="108">
        <f t="shared" si="6"/>
        <v>1</v>
      </c>
      <c r="AE64" s="37"/>
      <c r="AF64" s="111">
        <f t="shared" si="7"/>
        <v>1</v>
      </c>
      <c r="AG64" s="68">
        <f t="shared" si="8"/>
        <v>1</v>
      </c>
      <c r="AH64" s="84" t="e">
        <f>#REF!*60*24</f>
        <v>#REF!</v>
      </c>
    </row>
    <row r="65" spans="1:34">
      <c r="A65" s="23">
        <v>61</v>
      </c>
      <c r="B65" s="23">
        <f>Rangliste!C65</f>
        <v>0</v>
      </c>
      <c r="C65" s="23">
        <f>Rangliste!D65</f>
        <v>0</v>
      </c>
      <c r="D65" s="37"/>
      <c r="E65" s="37"/>
      <c r="F65" s="37"/>
      <c r="G65" s="37"/>
      <c r="H65" s="37"/>
      <c r="I65" s="107"/>
      <c r="J65" s="117">
        <f t="shared" si="9"/>
        <v>1</v>
      </c>
      <c r="K65" s="107"/>
      <c r="L65" s="108">
        <f t="shared" si="10"/>
        <v>1</v>
      </c>
      <c r="M65" s="37"/>
      <c r="N65" s="109">
        <f t="shared" si="11"/>
        <v>1</v>
      </c>
      <c r="O65" s="37"/>
      <c r="P65" s="109">
        <f t="shared" si="12"/>
        <v>1</v>
      </c>
      <c r="Q65" s="37"/>
      <c r="R65" s="109">
        <f t="shared" si="0"/>
        <v>1</v>
      </c>
      <c r="S65" s="37"/>
      <c r="T65" s="109">
        <f t="shared" si="1"/>
        <v>1</v>
      </c>
      <c r="U65" s="110"/>
      <c r="V65" s="108">
        <f t="shared" si="2"/>
        <v>1</v>
      </c>
      <c r="W65" s="110"/>
      <c r="X65" s="108">
        <f t="shared" si="3"/>
        <v>1</v>
      </c>
      <c r="Y65" s="37"/>
      <c r="Z65" s="108">
        <f t="shared" si="4"/>
        <v>1</v>
      </c>
      <c r="AA65" s="37"/>
      <c r="AB65" s="109">
        <f t="shared" si="5"/>
        <v>1</v>
      </c>
      <c r="AC65" s="37"/>
      <c r="AD65" s="108">
        <f t="shared" si="6"/>
        <v>1</v>
      </c>
      <c r="AE65" s="37"/>
      <c r="AF65" s="111">
        <f t="shared" si="7"/>
        <v>1</v>
      </c>
      <c r="AG65" s="68">
        <f t="shared" si="8"/>
        <v>1</v>
      </c>
      <c r="AH65" s="84" t="e">
        <f>#REF!*60*24</f>
        <v>#REF!</v>
      </c>
    </row>
    <row r="66" spans="1:34">
      <c r="A66" s="23">
        <v>62</v>
      </c>
      <c r="B66" s="23">
        <f>Rangliste!C66</f>
        <v>0</v>
      </c>
      <c r="C66" s="23">
        <f>Rangliste!D66</f>
        <v>0</v>
      </c>
      <c r="D66" s="37"/>
      <c r="E66" s="37"/>
      <c r="F66" s="37"/>
      <c r="G66" s="37"/>
      <c r="H66" s="37"/>
      <c r="I66" s="107"/>
      <c r="J66" s="117">
        <f t="shared" si="9"/>
        <v>1</v>
      </c>
      <c r="K66" s="107"/>
      <c r="L66" s="108">
        <f t="shared" si="10"/>
        <v>1</v>
      </c>
      <c r="M66" s="37"/>
      <c r="N66" s="109">
        <f t="shared" si="11"/>
        <v>1</v>
      </c>
      <c r="O66" s="37"/>
      <c r="P66" s="109">
        <f t="shared" si="12"/>
        <v>1</v>
      </c>
      <c r="Q66" s="37"/>
      <c r="R66" s="109">
        <f t="shared" si="0"/>
        <v>1</v>
      </c>
      <c r="S66" s="37"/>
      <c r="T66" s="109">
        <f t="shared" si="1"/>
        <v>1</v>
      </c>
      <c r="U66" s="110"/>
      <c r="V66" s="108">
        <f t="shared" si="2"/>
        <v>1</v>
      </c>
      <c r="W66" s="110"/>
      <c r="X66" s="108">
        <f t="shared" si="3"/>
        <v>1</v>
      </c>
      <c r="Y66" s="37"/>
      <c r="Z66" s="108">
        <f t="shared" si="4"/>
        <v>1</v>
      </c>
      <c r="AA66" s="37"/>
      <c r="AB66" s="109">
        <f t="shared" si="5"/>
        <v>1</v>
      </c>
      <c r="AC66" s="37"/>
      <c r="AD66" s="108">
        <f t="shared" si="6"/>
        <v>1</v>
      </c>
      <c r="AE66" s="37"/>
      <c r="AF66" s="111">
        <f t="shared" si="7"/>
        <v>1</v>
      </c>
      <c r="AG66" s="68">
        <f t="shared" si="8"/>
        <v>1</v>
      </c>
      <c r="AH66" s="84" t="e">
        <f>#REF!*60*24</f>
        <v>#REF!</v>
      </c>
    </row>
    <row r="67" spans="1:34">
      <c r="A67" s="23">
        <v>63</v>
      </c>
      <c r="B67" s="23">
        <f>Rangliste!C67</f>
        <v>0</v>
      </c>
      <c r="C67" s="23">
        <f>Rangliste!D67</f>
        <v>0</v>
      </c>
      <c r="D67" s="37"/>
      <c r="E67" s="37"/>
      <c r="F67" s="37"/>
      <c r="G67" s="37"/>
      <c r="H67" s="37"/>
      <c r="I67" s="107"/>
      <c r="J67" s="117">
        <f t="shared" si="9"/>
        <v>1</v>
      </c>
      <c r="K67" s="107"/>
      <c r="L67" s="108">
        <f t="shared" si="10"/>
        <v>1</v>
      </c>
      <c r="M67" s="37"/>
      <c r="N67" s="109">
        <f t="shared" si="11"/>
        <v>1</v>
      </c>
      <c r="O67" s="37"/>
      <c r="P67" s="109">
        <f t="shared" si="12"/>
        <v>1</v>
      </c>
      <c r="Q67" s="37"/>
      <c r="R67" s="109">
        <f t="shared" si="0"/>
        <v>1</v>
      </c>
      <c r="S67" s="37"/>
      <c r="T67" s="109">
        <f t="shared" si="1"/>
        <v>1</v>
      </c>
      <c r="U67" s="110"/>
      <c r="V67" s="108">
        <f t="shared" si="2"/>
        <v>1</v>
      </c>
      <c r="W67" s="110"/>
      <c r="X67" s="108">
        <f t="shared" si="3"/>
        <v>1</v>
      </c>
      <c r="Y67" s="37"/>
      <c r="Z67" s="108">
        <f t="shared" si="4"/>
        <v>1</v>
      </c>
      <c r="AA67" s="37"/>
      <c r="AB67" s="109">
        <f t="shared" si="5"/>
        <v>1</v>
      </c>
      <c r="AC67" s="37"/>
      <c r="AD67" s="108">
        <f t="shared" si="6"/>
        <v>1</v>
      </c>
      <c r="AE67" s="37"/>
      <c r="AF67" s="111">
        <f t="shared" si="7"/>
        <v>1</v>
      </c>
      <c r="AG67" s="68">
        <f t="shared" si="8"/>
        <v>1</v>
      </c>
      <c r="AH67" s="84" t="e">
        <f>#REF!*60*24</f>
        <v>#REF!</v>
      </c>
    </row>
    <row r="68" spans="1:34">
      <c r="A68" s="23">
        <v>64</v>
      </c>
      <c r="B68" s="23">
        <f>Rangliste!C68</f>
        <v>0</v>
      </c>
      <c r="C68" s="23">
        <f>Rangliste!D68</f>
        <v>0</v>
      </c>
      <c r="D68" s="37"/>
      <c r="E68" s="37"/>
      <c r="F68" s="37"/>
      <c r="G68" s="37"/>
      <c r="H68" s="37"/>
      <c r="I68" s="107"/>
      <c r="J68" s="117">
        <f t="shared" si="9"/>
        <v>1</v>
      </c>
      <c r="K68" s="107"/>
      <c r="L68" s="108">
        <f t="shared" si="10"/>
        <v>1</v>
      </c>
      <c r="M68" s="37"/>
      <c r="N68" s="109">
        <f t="shared" si="11"/>
        <v>1</v>
      </c>
      <c r="O68" s="37"/>
      <c r="P68" s="109">
        <f t="shared" si="12"/>
        <v>1</v>
      </c>
      <c r="Q68" s="37"/>
      <c r="R68" s="109">
        <f t="shared" si="0"/>
        <v>1</v>
      </c>
      <c r="S68" s="37"/>
      <c r="T68" s="109">
        <f t="shared" si="1"/>
        <v>1</v>
      </c>
      <c r="U68" s="110"/>
      <c r="V68" s="108">
        <f t="shared" si="2"/>
        <v>1</v>
      </c>
      <c r="W68" s="110"/>
      <c r="X68" s="108">
        <f t="shared" si="3"/>
        <v>1</v>
      </c>
      <c r="Y68" s="37"/>
      <c r="Z68" s="108">
        <f t="shared" si="4"/>
        <v>1</v>
      </c>
      <c r="AA68" s="37"/>
      <c r="AB68" s="109">
        <f t="shared" si="5"/>
        <v>1</v>
      </c>
      <c r="AC68" s="37"/>
      <c r="AD68" s="108">
        <f t="shared" si="6"/>
        <v>1</v>
      </c>
      <c r="AE68" s="37"/>
      <c r="AF68" s="111">
        <f t="shared" si="7"/>
        <v>1</v>
      </c>
      <c r="AG68" s="68">
        <f t="shared" si="8"/>
        <v>1</v>
      </c>
      <c r="AH68" s="84" t="e">
        <f>#REF!*60*24</f>
        <v>#REF!</v>
      </c>
    </row>
    <row r="69" spans="1:34">
      <c r="A69" s="23">
        <v>65</v>
      </c>
      <c r="B69" s="23">
        <f>Rangliste!C69</f>
        <v>0</v>
      </c>
      <c r="C69" s="23">
        <f>Rangliste!D69</f>
        <v>0</v>
      </c>
      <c r="D69" s="37"/>
      <c r="E69" s="37"/>
      <c r="F69" s="37"/>
      <c r="G69" s="37"/>
      <c r="H69" s="37"/>
      <c r="I69" s="107"/>
      <c r="J69" s="117">
        <f t="shared" si="9"/>
        <v>1</v>
      </c>
      <c r="K69" s="107"/>
      <c r="L69" s="108">
        <f t="shared" si="10"/>
        <v>1</v>
      </c>
      <c r="M69" s="37"/>
      <c r="N69" s="109">
        <f t="shared" si="11"/>
        <v>1</v>
      </c>
      <c r="O69" s="37"/>
      <c r="P69" s="109">
        <f t="shared" si="12"/>
        <v>1</v>
      </c>
      <c r="Q69" s="37"/>
      <c r="R69" s="109">
        <f t="shared" ref="R69:R132" si="13">IF(Q69&gt;175,4,IF(Q69&gt;165,3,IF(Q69&gt;154,2,1)))</f>
        <v>1</v>
      </c>
      <c r="S69" s="37"/>
      <c r="T69" s="109">
        <f t="shared" ref="T69:T132" si="14">IF(S69&gt;175,4,IF(S69&gt;165,3,IF(S69&gt;154,2,1)))</f>
        <v>1</v>
      </c>
      <c r="U69" s="110"/>
      <c r="V69" s="108">
        <f t="shared" ref="V69:V132" si="15">IF(U69&lt;&gt;"",IF(U69&gt;20,4,IF(U69&gt;18.3,3,IF(U69&gt;16.7,2,1))),1)</f>
        <v>1</v>
      </c>
      <c r="W69" s="110"/>
      <c r="X69" s="108">
        <f t="shared" ref="X69:X132" si="16">IF(W69&lt;&gt;"",IF(W69&gt;20,4,IF(W69&gt;18.3,3,IF(W69&gt;16.7,2,1))),1)</f>
        <v>1</v>
      </c>
      <c r="Y69" s="37"/>
      <c r="Z69" s="108">
        <f t="shared" ref="Z69:Z132" si="17">IF(Y69&lt;0.01,1,IF(Y69&lt;1.11,4,IF(Y69&lt;1.16,3,IF(Y69&lt;1.26,2,IF(Y69&gt;1.25,1)))))</f>
        <v>1</v>
      </c>
      <c r="AA69" s="37"/>
      <c r="AB69" s="109">
        <f t="shared" ref="AB69:AB132" si="18">IF(AA69&lt;0.01,1,IF(AA69&lt;3.41,4,IF(AA69&lt;3.61,3,IF(AA69&lt;3.76,2,IF(AA69&gt;3.75,1)))))</f>
        <v>1</v>
      </c>
      <c r="AC69" s="37"/>
      <c r="AD69" s="108">
        <f t="shared" ref="AD69:AD132" si="19">IF(AC69&lt;0.01,1,IF(AC69&lt;6.65,4,IF(AC69&lt;6.85,3,IF(AC69&lt;7.06,2,IF(AC69&gt;7.05,1)))))</f>
        <v>1</v>
      </c>
      <c r="AE69" s="37"/>
      <c r="AF69" s="111">
        <f t="shared" ref="AF69:AF132" si="20">IF(AE69&lt;0.01,1,IF(AE69&lt;6.65,4,IF(AE69&lt;6.85,3,IF(AE69&lt;7.06,2,IF(AE69&gt;7.05,1)))))</f>
        <v>1</v>
      </c>
      <c r="AG69" s="68">
        <f t="shared" ref="AG69:AG132" si="21">((J69+L69+N69+P69+R69+T69+V69+X69+Z69+AB69+AD69+AF69))/12</f>
        <v>1</v>
      </c>
      <c r="AH69" s="84" t="e">
        <f>#REF!*60*24</f>
        <v>#REF!</v>
      </c>
    </row>
    <row r="70" spans="1:34">
      <c r="A70" s="23">
        <v>66</v>
      </c>
      <c r="B70" s="23">
        <f>Rangliste!C70</f>
        <v>0</v>
      </c>
      <c r="C70" s="23">
        <f>Rangliste!D70</f>
        <v>0</v>
      </c>
      <c r="D70" s="37"/>
      <c r="E70" s="37"/>
      <c r="F70" s="37"/>
      <c r="G70" s="37"/>
      <c r="H70" s="37"/>
      <c r="I70" s="107"/>
      <c r="J70" s="117">
        <f t="shared" ref="J70:J133" si="22">IF(I70&gt;33,4,IF(I70&gt;30,3,IF(I70&gt;26,2,1)))</f>
        <v>1</v>
      </c>
      <c r="K70" s="107"/>
      <c r="L70" s="108">
        <f t="shared" ref="L70:L133" si="23">IF(K70&gt;33,4,IF(K70&gt;30,3,IF(K70&gt;26,2,1)))</f>
        <v>1</v>
      </c>
      <c r="M70" s="37"/>
      <c r="N70" s="109">
        <f t="shared" ref="N70:N133" si="24">IF(M70&gt;165,4,IF(M70&gt;155,3,IF(M70&gt;144,2,1)))</f>
        <v>1</v>
      </c>
      <c r="O70" s="37"/>
      <c r="P70" s="109">
        <f t="shared" ref="P70:P133" si="25">IF(O70&gt;165,4,IF(O70&gt;155,3,IF(O70&gt;144,2,1)))</f>
        <v>1</v>
      </c>
      <c r="Q70" s="37"/>
      <c r="R70" s="109">
        <f t="shared" si="13"/>
        <v>1</v>
      </c>
      <c r="S70" s="37"/>
      <c r="T70" s="109">
        <f t="shared" si="14"/>
        <v>1</v>
      </c>
      <c r="U70" s="110"/>
      <c r="V70" s="108">
        <f t="shared" si="15"/>
        <v>1</v>
      </c>
      <c r="W70" s="110"/>
      <c r="X70" s="108">
        <f t="shared" si="16"/>
        <v>1</v>
      </c>
      <c r="Y70" s="37"/>
      <c r="Z70" s="108">
        <f t="shared" si="17"/>
        <v>1</v>
      </c>
      <c r="AA70" s="37"/>
      <c r="AB70" s="109">
        <f t="shared" si="18"/>
        <v>1</v>
      </c>
      <c r="AC70" s="37"/>
      <c r="AD70" s="108">
        <f t="shared" si="19"/>
        <v>1</v>
      </c>
      <c r="AE70" s="37"/>
      <c r="AF70" s="111">
        <f t="shared" si="20"/>
        <v>1</v>
      </c>
      <c r="AG70" s="68">
        <f t="shared" si="21"/>
        <v>1</v>
      </c>
      <c r="AH70" s="84" t="e">
        <f>#REF!*60*24</f>
        <v>#REF!</v>
      </c>
    </row>
    <row r="71" spans="1:34">
      <c r="A71" s="23">
        <v>67</v>
      </c>
      <c r="B71" s="23">
        <f>Rangliste!C71</f>
        <v>0</v>
      </c>
      <c r="C71" s="23">
        <f>Rangliste!D71</f>
        <v>0</v>
      </c>
      <c r="D71" s="37"/>
      <c r="E71" s="37"/>
      <c r="F71" s="37"/>
      <c r="G71" s="37"/>
      <c r="H71" s="37"/>
      <c r="I71" s="107"/>
      <c r="J71" s="117">
        <f t="shared" si="22"/>
        <v>1</v>
      </c>
      <c r="K71" s="107"/>
      <c r="L71" s="108">
        <f t="shared" si="23"/>
        <v>1</v>
      </c>
      <c r="M71" s="37"/>
      <c r="N71" s="109">
        <f t="shared" si="24"/>
        <v>1</v>
      </c>
      <c r="O71" s="37"/>
      <c r="P71" s="109">
        <f t="shared" si="25"/>
        <v>1</v>
      </c>
      <c r="Q71" s="37"/>
      <c r="R71" s="109">
        <f t="shared" si="13"/>
        <v>1</v>
      </c>
      <c r="S71" s="37"/>
      <c r="T71" s="109">
        <f t="shared" si="14"/>
        <v>1</v>
      </c>
      <c r="U71" s="110"/>
      <c r="V71" s="108">
        <f t="shared" si="15"/>
        <v>1</v>
      </c>
      <c r="W71" s="110"/>
      <c r="X71" s="108">
        <f t="shared" si="16"/>
        <v>1</v>
      </c>
      <c r="Y71" s="37"/>
      <c r="Z71" s="108">
        <f t="shared" si="17"/>
        <v>1</v>
      </c>
      <c r="AA71" s="37"/>
      <c r="AB71" s="109">
        <f t="shared" si="18"/>
        <v>1</v>
      </c>
      <c r="AC71" s="37"/>
      <c r="AD71" s="108">
        <f t="shared" si="19"/>
        <v>1</v>
      </c>
      <c r="AE71" s="37"/>
      <c r="AF71" s="111">
        <f t="shared" si="20"/>
        <v>1</v>
      </c>
      <c r="AG71" s="68">
        <f t="shared" si="21"/>
        <v>1</v>
      </c>
      <c r="AH71" s="84" t="e">
        <f>#REF!*60*24</f>
        <v>#REF!</v>
      </c>
    </row>
    <row r="72" spans="1:34">
      <c r="A72" s="23">
        <v>68</v>
      </c>
      <c r="B72" s="23">
        <f>Rangliste!C72</f>
        <v>0</v>
      </c>
      <c r="C72" s="23">
        <f>Rangliste!D72</f>
        <v>0</v>
      </c>
      <c r="D72" s="37"/>
      <c r="E72" s="37"/>
      <c r="F72" s="37"/>
      <c r="G72" s="37"/>
      <c r="H72" s="37"/>
      <c r="I72" s="107"/>
      <c r="J72" s="117">
        <f t="shared" si="22"/>
        <v>1</v>
      </c>
      <c r="K72" s="107"/>
      <c r="L72" s="108">
        <f t="shared" si="23"/>
        <v>1</v>
      </c>
      <c r="M72" s="37"/>
      <c r="N72" s="109">
        <f t="shared" si="24"/>
        <v>1</v>
      </c>
      <c r="O72" s="37"/>
      <c r="P72" s="109">
        <f t="shared" si="25"/>
        <v>1</v>
      </c>
      <c r="Q72" s="37"/>
      <c r="R72" s="109">
        <f t="shared" si="13"/>
        <v>1</v>
      </c>
      <c r="S72" s="37"/>
      <c r="T72" s="109">
        <f t="shared" si="14"/>
        <v>1</v>
      </c>
      <c r="U72" s="110"/>
      <c r="V72" s="108">
        <f t="shared" si="15"/>
        <v>1</v>
      </c>
      <c r="W72" s="110"/>
      <c r="X72" s="108">
        <f t="shared" si="16"/>
        <v>1</v>
      </c>
      <c r="Y72" s="37"/>
      <c r="Z72" s="108">
        <f t="shared" si="17"/>
        <v>1</v>
      </c>
      <c r="AA72" s="37"/>
      <c r="AB72" s="109">
        <f t="shared" si="18"/>
        <v>1</v>
      </c>
      <c r="AC72" s="37"/>
      <c r="AD72" s="108">
        <f t="shared" si="19"/>
        <v>1</v>
      </c>
      <c r="AE72" s="37"/>
      <c r="AF72" s="111">
        <f t="shared" si="20"/>
        <v>1</v>
      </c>
      <c r="AG72" s="68">
        <f t="shared" si="21"/>
        <v>1</v>
      </c>
      <c r="AH72" s="84" t="e">
        <f>#REF!*60*24</f>
        <v>#REF!</v>
      </c>
    </row>
    <row r="73" spans="1:34">
      <c r="A73" s="23">
        <v>69</v>
      </c>
      <c r="B73" s="23">
        <f>Rangliste!C73</f>
        <v>0</v>
      </c>
      <c r="C73" s="23">
        <f>Rangliste!D73</f>
        <v>0</v>
      </c>
      <c r="D73" s="37"/>
      <c r="E73" s="37"/>
      <c r="F73" s="37"/>
      <c r="G73" s="37"/>
      <c r="H73" s="37"/>
      <c r="I73" s="107"/>
      <c r="J73" s="117">
        <f t="shared" si="22"/>
        <v>1</v>
      </c>
      <c r="K73" s="107"/>
      <c r="L73" s="108">
        <f t="shared" si="23"/>
        <v>1</v>
      </c>
      <c r="M73" s="37"/>
      <c r="N73" s="109">
        <f t="shared" si="24"/>
        <v>1</v>
      </c>
      <c r="O73" s="37"/>
      <c r="P73" s="109">
        <f t="shared" si="25"/>
        <v>1</v>
      </c>
      <c r="Q73" s="37"/>
      <c r="R73" s="109">
        <f t="shared" si="13"/>
        <v>1</v>
      </c>
      <c r="S73" s="37"/>
      <c r="T73" s="109">
        <f t="shared" si="14"/>
        <v>1</v>
      </c>
      <c r="U73" s="110"/>
      <c r="V73" s="108">
        <f t="shared" si="15"/>
        <v>1</v>
      </c>
      <c r="W73" s="110"/>
      <c r="X73" s="108">
        <f t="shared" si="16"/>
        <v>1</v>
      </c>
      <c r="Y73" s="37"/>
      <c r="Z73" s="108">
        <f t="shared" si="17"/>
        <v>1</v>
      </c>
      <c r="AA73" s="37"/>
      <c r="AB73" s="109">
        <f t="shared" si="18"/>
        <v>1</v>
      </c>
      <c r="AC73" s="37"/>
      <c r="AD73" s="108">
        <f t="shared" si="19"/>
        <v>1</v>
      </c>
      <c r="AE73" s="37"/>
      <c r="AF73" s="111">
        <f t="shared" si="20"/>
        <v>1</v>
      </c>
      <c r="AG73" s="68">
        <f t="shared" si="21"/>
        <v>1</v>
      </c>
      <c r="AH73" s="84" t="e">
        <f>#REF!*60*24</f>
        <v>#REF!</v>
      </c>
    </row>
    <row r="74" spans="1:34">
      <c r="A74" s="23">
        <v>70</v>
      </c>
      <c r="B74" s="23">
        <f>Rangliste!C74</f>
        <v>0</v>
      </c>
      <c r="C74" s="23">
        <f>Rangliste!D74</f>
        <v>0</v>
      </c>
      <c r="D74" s="37"/>
      <c r="E74" s="37"/>
      <c r="F74" s="37"/>
      <c r="G74" s="37"/>
      <c r="H74" s="37"/>
      <c r="I74" s="107"/>
      <c r="J74" s="117">
        <f t="shared" si="22"/>
        <v>1</v>
      </c>
      <c r="K74" s="107"/>
      <c r="L74" s="108">
        <f t="shared" si="23"/>
        <v>1</v>
      </c>
      <c r="M74" s="37"/>
      <c r="N74" s="109">
        <f t="shared" si="24"/>
        <v>1</v>
      </c>
      <c r="O74" s="37"/>
      <c r="P74" s="109">
        <f t="shared" si="25"/>
        <v>1</v>
      </c>
      <c r="Q74" s="37"/>
      <c r="R74" s="109">
        <f t="shared" si="13"/>
        <v>1</v>
      </c>
      <c r="S74" s="37"/>
      <c r="T74" s="109">
        <f t="shared" si="14"/>
        <v>1</v>
      </c>
      <c r="U74" s="110"/>
      <c r="V74" s="108">
        <f t="shared" si="15"/>
        <v>1</v>
      </c>
      <c r="W74" s="110"/>
      <c r="X74" s="108">
        <f t="shared" si="16"/>
        <v>1</v>
      </c>
      <c r="Y74" s="37"/>
      <c r="Z74" s="108">
        <f t="shared" si="17"/>
        <v>1</v>
      </c>
      <c r="AA74" s="37"/>
      <c r="AB74" s="109">
        <f t="shared" si="18"/>
        <v>1</v>
      </c>
      <c r="AC74" s="37"/>
      <c r="AD74" s="108">
        <f t="shared" si="19"/>
        <v>1</v>
      </c>
      <c r="AE74" s="37"/>
      <c r="AF74" s="111">
        <f t="shared" si="20"/>
        <v>1</v>
      </c>
      <c r="AG74" s="68">
        <f t="shared" si="21"/>
        <v>1</v>
      </c>
      <c r="AH74" s="84" t="e">
        <f>#REF!*60*24</f>
        <v>#REF!</v>
      </c>
    </row>
    <row r="75" spans="1:34">
      <c r="A75" s="23">
        <v>71</v>
      </c>
      <c r="B75" s="23">
        <f>Rangliste!C75</f>
        <v>0</v>
      </c>
      <c r="C75" s="23">
        <f>Rangliste!D75</f>
        <v>0</v>
      </c>
      <c r="D75" s="37"/>
      <c r="E75" s="37"/>
      <c r="F75" s="37"/>
      <c r="G75" s="37"/>
      <c r="H75" s="37"/>
      <c r="I75" s="107"/>
      <c r="J75" s="117">
        <f t="shared" si="22"/>
        <v>1</v>
      </c>
      <c r="K75" s="107"/>
      <c r="L75" s="108">
        <f t="shared" si="23"/>
        <v>1</v>
      </c>
      <c r="M75" s="37"/>
      <c r="N75" s="109">
        <f t="shared" si="24"/>
        <v>1</v>
      </c>
      <c r="O75" s="37"/>
      <c r="P75" s="109">
        <f t="shared" si="25"/>
        <v>1</v>
      </c>
      <c r="Q75" s="37"/>
      <c r="R75" s="109">
        <f t="shared" si="13"/>
        <v>1</v>
      </c>
      <c r="S75" s="37"/>
      <c r="T75" s="109">
        <f t="shared" si="14"/>
        <v>1</v>
      </c>
      <c r="U75" s="110"/>
      <c r="V75" s="108">
        <f t="shared" si="15"/>
        <v>1</v>
      </c>
      <c r="W75" s="110"/>
      <c r="X75" s="108">
        <f t="shared" si="16"/>
        <v>1</v>
      </c>
      <c r="Y75" s="37"/>
      <c r="Z75" s="108">
        <f t="shared" si="17"/>
        <v>1</v>
      </c>
      <c r="AA75" s="37"/>
      <c r="AB75" s="109">
        <f t="shared" si="18"/>
        <v>1</v>
      </c>
      <c r="AC75" s="37"/>
      <c r="AD75" s="108">
        <f t="shared" si="19"/>
        <v>1</v>
      </c>
      <c r="AE75" s="37"/>
      <c r="AF75" s="111">
        <f t="shared" si="20"/>
        <v>1</v>
      </c>
      <c r="AG75" s="68">
        <f t="shared" si="21"/>
        <v>1</v>
      </c>
      <c r="AH75" s="84" t="e">
        <f>#REF!*60*24</f>
        <v>#REF!</v>
      </c>
    </row>
    <row r="76" spans="1:34">
      <c r="A76" s="23">
        <v>72</v>
      </c>
      <c r="B76" s="23">
        <f>Rangliste!C76</f>
        <v>0</v>
      </c>
      <c r="C76" s="23">
        <f>Rangliste!D76</f>
        <v>0</v>
      </c>
      <c r="D76" s="37"/>
      <c r="E76" s="37"/>
      <c r="F76" s="37"/>
      <c r="G76" s="37"/>
      <c r="H76" s="37"/>
      <c r="I76" s="107"/>
      <c r="J76" s="117">
        <f t="shared" si="22"/>
        <v>1</v>
      </c>
      <c r="K76" s="107"/>
      <c r="L76" s="108">
        <f t="shared" si="23"/>
        <v>1</v>
      </c>
      <c r="M76" s="37"/>
      <c r="N76" s="109">
        <f t="shared" si="24"/>
        <v>1</v>
      </c>
      <c r="O76" s="37"/>
      <c r="P76" s="109">
        <f t="shared" si="25"/>
        <v>1</v>
      </c>
      <c r="Q76" s="37"/>
      <c r="R76" s="109">
        <f t="shared" si="13"/>
        <v>1</v>
      </c>
      <c r="S76" s="37"/>
      <c r="T76" s="109">
        <f t="shared" si="14"/>
        <v>1</v>
      </c>
      <c r="U76" s="110"/>
      <c r="V76" s="108">
        <f t="shared" si="15"/>
        <v>1</v>
      </c>
      <c r="W76" s="110"/>
      <c r="X76" s="108">
        <f t="shared" si="16"/>
        <v>1</v>
      </c>
      <c r="Y76" s="37"/>
      <c r="Z76" s="108">
        <f t="shared" si="17"/>
        <v>1</v>
      </c>
      <c r="AA76" s="37"/>
      <c r="AB76" s="109">
        <f t="shared" si="18"/>
        <v>1</v>
      </c>
      <c r="AC76" s="37"/>
      <c r="AD76" s="108">
        <f t="shared" si="19"/>
        <v>1</v>
      </c>
      <c r="AE76" s="37"/>
      <c r="AF76" s="111">
        <f t="shared" si="20"/>
        <v>1</v>
      </c>
      <c r="AG76" s="68">
        <f t="shared" si="21"/>
        <v>1</v>
      </c>
      <c r="AH76" s="84" t="e">
        <f>#REF!*60*24</f>
        <v>#REF!</v>
      </c>
    </row>
    <row r="77" spans="1:34">
      <c r="A77" s="23">
        <v>73</v>
      </c>
      <c r="B77" s="23">
        <f>Rangliste!C77</f>
        <v>0</v>
      </c>
      <c r="C77" s="23">
        <f>Rangliste!D77</f>
        <v>0</v>
      </c>
      <c r="D77" s="37"/>
      <c r="E77" s="37"/>
      <c r="F77" s="37"/>
      <c r="G77" s="37"/>
      <c r="H77" s="37"/>
      <c r="I77" s="107"/>
      <c r="J77" s="117">
        <f t="shared" si="22"/>
        <v>1</v>
      </c>
      <c r="K77" s="107"/>
      <c r="L77" s="108">
        <f t="shared" si="23"/>
        <v>1</v>
      </c>
      <c r="M77" s="37"/>
      <c r="N77" s="109">
        <f t="shared" si="24"/>
        <v>1</v>
      </c>
      <c r="O77" s="37"/>
      <c r="P77" s="109">
        <f t="shared" si="25"/>
        <v>1</v>
      </c>
      <c r="Q77" s="37"/>
      <c r="R77" s="109">
        <f t="shared" si="13"/>
        <v>1</v>
      </c>
      <c r="S77" s="37"/>
      <c r="T77" s="109">
        <f t="shared" si="14"/>
        <v>1</v>
      </c>
      <c r="U77" s="110"/>
      <c r="V77" s="108">
        <f t="shared" si="15"/>
        <v>1</v>
      </c>
      <c r="W77" s="110"/>
      <c r="X77" s="108">
        <f t="shared" si="16"/>
        <v>1</v>
      </c>
      <c r="Y77" s="37"/>
      <c r="Z77" s="108">
        <f t="shared" si="17"/>
        <v>1</v>
      </c>
      <c r="AA77" s="37"/>
      <c r="AB77" s="109">
        <f t="shared" si="18"/>
        <v>1</v>
      </c>
      <c r="AC77" s="37"/>
      <c r="AD77" s="108">
        <f t="shared" si="19"/>
        <v>1</v>
      </c>
      <c r="AE77" s="37"/>
      <c r="AF77" s="111">
        <f t="shared" si="20"/>
        <v>1</v>
      </c>
      <c r="AG77" s="68">
        <f t="shared" si="21"/>
        <v>1</v>
      </c>
      <c r="AH77" s="84" t="e">
        <f>#REF!*60*24</f>
        <v>#REF!</v>
      </c>
    </row>
    <row r="78" spans="1:34">
      <c r="A78" s="23">
        <v>74</v>
      </c>
      <c r="B78" s="23">
        <f>Rangliste!C78</f>
        <v>0</v>
      </c>
      <c r="C78" s="23">
        <f>Rangliste!D78</f>
        <v>0</v>
      </c>
      <c r="D78" s="37"/>
      <c r="E78" s="37"/>
      <c r="F78" s="37"/>
      <c r="G78" s="37"/>
      <c r="H78" s="37"/>
      <c r="I78" s="107"/>
      <c r="J78" s="117">
        <f t="shared" si="22"/>
        <v>1</v>
      </c>
      <c r="K78" s="107"/>
      <c r="L78" s="108">
        <f t="shared" si="23"/>
        <v>1</v>
      </c>
      <c r="M78" s="37"/>
      <c r="N78" s="109">
        <f t="shared" si="24"/>
        <v>1</v>
      </c>
      <c r="O78" s="37"/>
      <c r="P78" s="109">
        <f t="shared" si="25"/>
        <v>1</v>
      </c>
      <c r="Q78" s="37"/>
      <c r="R78" s="109">
        <f t="shared" si="13"/>
        <v>1</v>
      </c>
      <c r="S78" s="37"/>
      <c r="T78" s="109">
        <f t="shared" si="14"/>
        <v>1</v>
      </c>
      <c r="U78" s="110"/>
      <c r="V78" s="108">
        <f t="shared" si="15"/>
        <v>1</v>
      </c>
      <c r="W78" s="110"/>
      <c r="X78" s="108">
        <f t="shared" si="16"/>
        <v>1</v>
      </c>
      <c r="Y78" s="37"/>
      <c r="Z78" s="108">
        <f t="shared" si="17"/>
        <v>1</v>
      </c>
      <c r="AA78" s="37"/>
      <c r="AB78" s="109">
        <f t="shared" si="18"/>
        <v>1</v>
      </c>
      <c r="AC78" s="37"/>
      <c r="AD78" s="108">
        <f t="shared" si="19"/>
        <v>1</v>
      </c>
      <c r="AE78" s="37"/>
      <c r="AF78" s="111">
        <f t="shared" si="20"/>
        <v>1</v>
      </c>
      <c r="AG78" s="68">
        <f t="shared" si="21"/>
        <v>1</v>
      </c>
      <c r="AH78" s="84" t="e">
        <f>#REF!*60*24</f>
        <v>#REF!</v>
      </c>
    </row>
    <row r="79" spans="1:34">
      <c r="A79" s="23">
        <v>75</v>
      </c>
      <c r="B79" s="23">
        <f>Rangliste!C79</f>
        <v>0</v>
      </c>
      <c r="C79" s="23">
        <f>Rangliste!D79</f>
        <v>0</v>
      </c>
      <c r="D79" s="37"/>
      <c r="E79" s="37"/>
      <c r="F79" s="37"/>
      <c r="G79" s="37"/>
      <c r="H79" s="37"/>
      <c r="I79" s="107"/>
      <c r="J79" s="117">
        <f t="shared" si="22"/>
        <v>1</v>
      </c>
      <c r="K79" s="107"/>
      <c r="L79" s="108">
        <f t="shared" si="23"/>
        <v>1</v>
      </c>
      <c r="M79" s="37"/>
      <c r="N79" s="109">
        <f t="shared" si="24"/>
        <v>1</v>
      </c>
      <c r="O79" s="37"/>
      <c r="P79" s="109">
        <f t="shared" si="25"/>
        <v>1</v>
      </c>
      <c r="Q79" s="37"/>
      <c r="R79" s="109">
        <f t="shared" si="13"/>
        <v>1</v>
      </c>
      <c r="S79" s="37"/>
      <c r="T79" s="109">
        <f t="shared" si="14"/>
        <v>1</v>
      </c>
      <c r="U79" s="110"/>
      <c r="V79" s="108">
        <f t="shared" si="15"/>
        <v>1</v>
      </c>
      <c r="W79" s="110"/>
      <c r="X79" s="108">
        <f t="shared" si="16"/>
        <v>1</v>
      </c>
      <c r="Y79" s="37"/>
      <c r="Z79" s="108">
        <f t="shared" si="17"/>
        <v>1</v>
      </c>
      <c r="AA79" s="37"/>
      <c r="AB79" s="109">
        <f t="shared" si="18"/>
        <v>1</v>
      </c>
      <c r="AC79" s="37"/>
      <c r="AD79" s="108">
        <f t="shared" si="19"/>
        <v>1</v>
      </c>
      <c r="AE79" s="37"/>
      <c r="AF79" s="111">
        <f t="shared" si="20"/>
        <v>1</v>
      </c>
      <c r="AG79" s="68">
        <f t="shared" si="21"/>
        <v>1</v>
      </c>
      <c r="AH79" s="84" t="e">
        <f>#REF!*60*24</f>
        <v>#REF!</v>
      </c>
    </row>
    <row r="80" spans="1:34">
      <c r="A80" s="23">
        <v>76</v>
      </c>
      <c r="B80" s="23">
        <f>Rangliste!C80</f>
        <v>0</v>
      </c>
      <c r="C80" s="23">
        <f>Rangliste!D80</f>
        <v>0</v>
      </c>
      <c r="D80" s="37"/>
      <c r="E80" s="37"/>
      <c r="F80" s="37"/>
      <c r="G80" s="37"/>
      <c r="H80" s="37"/>
      <c r="I80" s="107"/>
      <c r="J80" s="117">
        <f t="shared" si="22"/>
        <v>1</v>
      </c>
      <c r="K80" s="107"/>
      <c r="L80" s="108">
        <f t="shared" si="23"/>
        <v>1</v>
      </c>
      <c r="M80" s="37"/>
      <c r="N80" s="109">
        <f t="shared" si="24"/>
        <v>1</v>
      </c>
      <c r="O80" s="37"/>
      <c r="P80" s="109">
        <f t="shared" si="25"/>
        <v>1</v>
      </c>
      <c r="Q80" s="37"/>
      <c r="R80" s="109">
        <f t="shared" si="13"/>
        <v>1</v>
      </c>
      <c r="S80" s="37"/>
      <c r="T80" s="109">
        <f t="shared" si="14"/>
        <v>1</v>
      </c>
      <c r="U80" s="110"/>
      <c r="V80" s="108">
        <f t="shared" si="15"/>
        <v>1</v>
      </c>
      <c r="W80" s="110"/>
      <c r="X80" s="108">
        <f t="shared" si="16"/>
        <v>1</v>
      </c>
      <c r="Y80" s="37"/>
      <c r="Z80" s="108">
        <f t="shared" si="17"/>
        <v>1</v>
      </c>
      <c r="AA80" s="37"/>
      <c r="AB80" s="109">
        <f t="shared" si="18"/>
        <v>1</v>
      </c>
      <c r="AC80" s="37"/>
      <c r="AD80" s="108">
        <f t="shared" si="19"/>
        <v>1</v>
      </c>
      <c r="AE80" s="37"/>
      <c r="AF80" s="111">
        <f t="shared" si="20"/>
        <v>1</v>
      </c>
      <c r="AG80" s="68">
        <f t="shared" si="21"/>
        <v>1</v>
      </c>
      <c r="AH80" s="84" t="e">
        <f>#REF!*60*24</f>
        <v>#REF!</v>
      </c>
    </row>
    <row r="81" spans="1:34">
      <c r="A81" s="23">
        <v>77</v>
      </c>
      <c r="B81" s="23">
        <f>Rangliste!C81</f>
        <v>0</v>
      </c>
      <c r="C81" s="23">
        <f>Rangliste!D81</f>
        <v>0</v>
      </c>
      <c r="D81" s="37"/>
      <c r="E81" s="37"/>
      <c r="F81" s="37"/>
      <c r="G81" s="37"/>
      <c r="H81" s="37"/>
      <c r="I81" s="107"/>
      <c r="J81" s="117">
        <f t="shared" si="22"/>
        <v>1</v>
      </c>
      <c r="K81" s="107"/>
      <c r="L81" s="108">
        <f t="shared" si="23"/>
        <v>1</v>
      </c>
      <c r="M81" s="37"/>
      <c r="N81" s="109">
        <f t="shared" si="24"/>
        <v>1</v>
      </c>
      <c r="O81" s="37"/>
      <c r="P81" s="109">
        <f t="shared" si="25"/>
        <v>1</v>
      </c>
      <c r="Q81" s="37"/>
      <c r="R81" s="109">
        <f t="shared" si="13"/>
        <v>1</v>
      </c>
      <c r="S81" s="37"/>
      <c r="T81" s="109">
        <f t="shared" si="14"/>
        <v>1</v>
      </c>
      <c r="U81" s="110"/>
      <c r="V81" s="108">
        <f t="shared" si="15"/>
        <v>1</v>
      </c>
      <c r="W81" s="110"/>
      <c r="X81" s="108">
        <f t="shared" si="16"/>
        <v>1</v>
      </c>
      <c r="Y81" s="37"/>
      <c r="Z81" s="108">
        <f t="shared" si="17"/>
        <v>1</v>
      </c>
      <c r="AA81" s="37"/>
      <c r="AB81" s="109">
        <f t="shared" si="18"/>
        <v>1</v>
      </c>
      <c r="AC81" s="37"/>
      <c r="AD81" s="108">
        <f t="shared" si="19"/>
        <v>1</v>
      </c>
      <c r="AE81" s="37"/>
      <c r="AF81" s="111">
        <f t="shared" si="20"/>
        <v>1</v>
      </c>
      <c r="AG81" s="68">
        <f t="shared" si="21"/>
        <v>1</v>
      </c>
      <c r="AH81" s="84" t="e">
        <f>#REF!*60*24</f>
        <v>#REF!</v>
      </c>
    </row>
    <row r="82" spans="1:34">
      <c r="A82" s="23">
        <v>78</v>
      </c>
      <c r="B82" s="23">
        <f>Rangliste!C82</f>
        <v>0</v>
      </c>
      <c r="C82" s="23">
        <f>Rangliste!D82</f>
        <v>0</v>
      </c>
      <c r="D82" s="37"/>
      <c r="E82" s="37"/>
      <c r="F82" s="37"/>
      <c r="G82" s="37"/>
      <c r="H82" s="37"/>
      <c r="I82" s="107"/>
      <c r="J82" s="117">
        <f t="shared" si="22"/>
        <v>1</v>
      </c>
      <c r="K82" s="107"/>
      <c r="L82" s="108">
        <f t="shared" si="23"/>
        <v>1</v>
      </c>
      <c r="M82" s="37"/>
      <c r="N82" s="109">
        <f t="shared" si="24"/>
        <v>1</v>
      </c>
      <c r="O82" s="37"/>
      <c r="P82" s="109">
        <f t="shared" si="25"/>
        <v>1</v>
      </c>
      <c r="Q82" s="37"/>
      <c r="R82" s="109">
        <f t="shared" si="13"/>
        <v>1</v>
      </c>
      <c r="S82" s="37"/>
      <c r="T82" s="109">
        <f t="shared" si="14"/>
        <v>1</v>
      </c>
      <c r="U82" s="110"/>
      <c r="V82" s="108">
        <f t="shared" si="15"/>
        <v>1</v>
      </c>
      <c r="W82" s="110"/>
      <c r="X82" s="108">
        <f t="shared" si="16"/>
        <v>1</v>
      </c>
      <c r="Y82" s="37"/>
      <c r="Z82" s="108">
        <f t="shared" si="17"/>
        <v>1</v>
      </c>
      <c r="AA82" s="37"/>
      <c r="AB82" s="109">
        <f t="shared" si="18"/>
        <v>1</v>
      </c>
      <c r="AC82" s="37"/>
      <c r="AD82" s="108">
        <f t="shared" si="19"/>
        <v>1</v>
      </c>
      <c r="AE82" s="37"/>
      <c r="AF82" s="111">
        <f t="shared" si="20"/>
        <v>1</v>
      </c>
      <c r="AG82" s="68">
        <f t="shared" si="21"/>
        <v>1</v>
      </c>
      <c r="AH82" s="84" t="e">
        <f>#REF!*60*24</f>
        <v>#REF!</v>
      </c>
    </row>
    <row r="83" spans="1:34">
      <c r="A83" s="23">
        <v>79</v>
      </c>
      <c r="B83" s="23">
        <f>Rangliste!C83</f>
        <v>0</v>
      </c>
      <c r="C83" s="23">
        <f>Rangliste!D83</f>
        <v>0</v>
      </c>
      <c r="D83" s="37"/>
      <c r="E83" s="37"/>
      <c r="F83" s="37"/>
      <c r="G83" s="37"/>
      <c r="H83" s="37"/>
      <c r="I83" s="107"/>
      <c r="J83" s="117">
        <f t="shared" si="22"/>
        <v>1</v>
      </c>
      <c r="K83" s="107"/>
      <c r="L83" s="108">
        <f t="shared" si="23"/>
        <v>1</v>
      </c>
      <c r="M83" s="37"/>
      <c r="N83" s="109">
        <f t="shared" si="24"/>
        <v>1</v>
      </c>
      <c r="O83" s="37"/>
      <c r="P83" s="109">
        <f t="shared" si="25"/>
        <v>1</v>
      </c>
      <c r="Q83" s="37"/>
      <c r="R83" s="109">
        <f t="shared" si="13"/>
        <v>1</v>
      </c>
      <c r="S83" s="37"/>
      <c r="T83" s="109">
        <f t="shared" si="14"/>
        <v>1</v>
      </c>
      <c r="U83" s="110"/>
      <c r="V83" s="108">
        <f t="shared" si="15"/>
        <v>1</v>
      </c>
      <c r="W83" s="110"/>
      <c r="X83" s="108">
        <f t="shared" si="16"/>
        <v>1</v>
      </c>
      <c r="Y83" s="37"/>
      <c r="Z83" s="108">
        <f t="shared" si="17"/>
        <v>1</v>
      </c>
      <c r="AA83" s="37"/>
      <c r="AB83" s="109">
        <f t="shared" si="18"/>
        <v>1</v>
      </c>
      <c r="AC83" s="37"/>
      <c r="AD83" s="108">
        <f t="shared" si="19"/>
        <v>1</v>
      </c>
      <c r="AE83" s="37"/>
      <c r="AF83" s="111">
        <f t="shared" si="20"/>
        <v>1</v>
      </c>
      <c r="AG83" s="68">
        <f t="shared" si="21"/>
        <v>1</v>
      </c>
      <c r="AH83" s="84" t="e">
        <f>#REF!*60*24</f>
        <v>#REF!</v>
      </c>
    </row>
    <row r="84" spans="1:34">
      <c r="A84" s="23">
        <v>80</v>
      </c>
      <c r="B84" s="23">
        <f>Rangliste!C84</f>
        <v>0</v>
      </c>
      <c r="C84" s="23">
        <f>Rangliste!D84</f>
        <v>0</v>
      </c>
      <c r="D84" s="37"/>
      <c r="E84" s="37"/>
      <c r="F84" s="37"/>
      <c r="G84" s="37"/>
      <c r="H84" s="37"/>
      <c r="I84" s="107"/>
      <c r="J84" s="117">
        <f t="shared" si="22"/>
        <v>1</v>
      </c>
      <c r="K84" s="107"/>
      <c r="L84" s="108">
        <f t="shared" si="23"/>
        <v>1</v>
      </c>
      <c r="M84" s="37"/>
      <c r="N84" s="109">
        <f t="shared" si="24"/>
        <v>1</v>
      </c>
      <c r="O84" s="37"/>
      <c r="P84" s="109">
        <f t="shared" si="25"/>
        <v>1</v>
      </c>
      <c r="Q84" s="37"/>
      <c r="R84" s="109">
        <f t="shared" si="13"/>
        <v>1</v>
      </c>
      <c r="S84" s="37"/>
      <c r="T84" s="109">
        <f t="shared" si="14"/>
        <v>1</v>
      </c>
      <c r="U84" s="110"/>
      <c r="V84" s="108">
        <f t="shared" si="15"/>
        <v>1</v>
      </c>
      <c r="W84" s="110"/>
      <c r="X84" s="108">
        <f t="shared" si="16"/>
        <v>1</v>
      </c>
      <c r="Y84" s="37"/>
      <c r="Z84" s="108">
        <f t="shared" si="17"/>
        <v>1</v>
      </c>
      <c r="AA84" s="37"/>
      <c r="AB84" s="109">
        <f t="shared" si="18"/>
        <v>1</v>
      </c>
      <c r="AC84" s="37"/>
      <c r="AD84" s="108">
        <f t="shared" si="19"/>
        <v>1</v>
      </c>
      <c r="AE84" s="37"/>
      <c r="AF84" s="111">
        <f t="shared" si="20"/>
        <v>1</v>
      </c>
      <c r="AG84" s="68">
        <f t="shared" si="21"/>
        <v>1</v>
      </c>
      <c r="AH84" s="84" t="e">
        <f>#REF!*60*24</f>
        <v>#REF!</v>
      </c>
    </row>
    <row r="85" spans="1:34">
      <c r="A85" s="23">
        <v>81</v>
      </c>
      <c r="B85" s="23">
        <f>Rangliste!C85</f>
        <v>0</v>
      </c>
      <c r="C85" s="23">
        <f>Rangliste!D85</f>
        <v>0</v>
      </c>
      <c r="D85" s="37"/>
      <c r="E85" s="37"/>
      <c r="F85" s="37"/>
      <c r="G85" s="37"/>
      <c r="H85" s="37"/>
      <c r="I85" s="107"/>
      <c r="J85" s="117">
        <f t="shared" si="22"/>
        <v>1</v>
      </c>
      <c r="K85" s="107"/>
      <c r="L85" s="108">
        <f t="shared" si="23"/>
        <v>1</v>
      </c>
      <c r="M85" s="37"/>
      <c r="N85" s="109">
        <f t="shared" si="24"/>
        <v>1</v>
      </c>
      <c r="O85" s="37"/>
      <c r="P85" s="109">
        <f t="shared" si="25"/>
        <v>1</v>
      </c>
      <c r="Q85" s="37"/>
      <c r="R85" s="109">
        <f t="shared" si="13"/>
        <v>1</v>
      </c>
      <c r="S85" s="37"/>
      <c r="T85" s="109">
        <f t="shared" si="14"/>
        <v>1</v>
      </c>
      <c r="U85" s="110"/>
      <c r="V85" s="108">
        <f t="shared" si="15"/>
        <v>1</v>
      </c>
      <c r="W85" s="110"/>
      <c r="X85" s="108">
        <f t="shared" si="16"/>
        <v>1</v>
      </c>
      <c r="Y85" s="37"/>
      <c r="Z85" s="108">
        <f t="shared" si="17"/>
        <v>1</v>
      </c>
      <c r="AA85" s="37"/>
      <c r="AB85" s="109">
        <f t="shared" si="18"/>
        <v>1</v>
      </c>
      <c r="AC85" s="37"/>
      <c r="AD85" s="108">
        <f t="shared" si="19"/>
        <v>1</v>
      </c>
      <c r="AE85" s="37"/>
      <c r="AF85" s="111">
        <f t="shared" si="20"/>
        <v>1</v>
      </c>
      <c r="AG85" s="68">
        <f t="shared" si="21"/>
        <v>1</v>
      </c>
      <c r="AH85" s="84" t="e">
        <f>#REF!*60*24</f>
        <v>#REF!</v>
      </c>
    </row>
    <row r="86" spans="1:34">
      <c r="A86" s="23">
        <v>82</v>
      </c>
      <c r="B86" s="23">
        <f>Rangliste!C86</f>
        <v>0</v>
      </c>
      <c r="C86" s="23">
        <f>Rangliste!D86</f>
        <v>0</v>
      </c>
      <c r="D86" s="37"/>
      <c r="E86" s="37"/>
      <c r="F86" s="37"/>
      <c r="G86" s="37"/>
      <c r="H86" s="37"/>
      <c r="I86" s="107"/>
      <c r="J86" s="117">
        <f t="shared" si="22"/>
        <v>1</v>
      </c>
      <c r="K86" s="107"/>
      <c r="L86" s="108">
        <f t="shared" si="23"/>
        <v>1</v>
      </c>
      <c r="M86" s="37"/>
      <c r="N86" s="109">
        <f t="shared" si="24"/>
        <v>1</v>
      </c>
      <c r="O86" s="37"/>
      <c r="P86" s="109">
        <f t="shared" si="25"/>
        <v>1</v>
      </c>
      <c r="Q86" s="37"/>
      <c r="R86" s="109">
        <f t="shared" si="13"/>
        <v>1</v>
      </c>
      <c r="S86" s="37"/>
      <c r="T86" s="109">
        <f t="shared" si="14"/>
        <v>1</v>
      </c>
      <c r="U86" s="110"/>
      <c r="V86" s="108">
        <f t="shared" si="15"/>
        <v>1</v>
      </c>
      <c r="W86" s="110"/>
      <c r="X86" s="108">
        <f t="shared" si="16"/>
        <v>1</v>
      </c>
      <c r="Y86" s="37"/>
      <c r="Z86" s="108">
        <f t="shared" si="17"/>
        <v>1</v>
      </c>
      <c r="AA86" s="37"/>
      <c r="AB86" s="109">
        <f t="shared" si="18"/>
        <v>1</v>
      </c>
      <c r="AC86" s="37"/>
      <c r="AD86" s="108">
        <f t="shared" si="19"/>
        <v>1</v>
      </c>
      <c r="AE86" s="37"/>
      <c r="AF86" s="111">
        <f t="shared" si="20"/>
        <v>1</v>
      </c>
      <c r="AG86" s="68">
        <f t="shared" si="21"/>
        <v>1</v>
      </c>
      <c r="AH86" s="84" t="e">
        <f>#REF!*60*24</f>
        <v>#REF!</v>
      </c>
    </row>
    <row r="87" spans="1:34">
      <c r="A87" s="23">
        <v>83</v>
      </c>
      <c r="B87" s="23">
        <f>Rangliste!C87</f>
        <v>0</v>
      </c>
      <c r="C87" s="23">
        <f>Rangliste!D87</f>
        <v>0</v>
      </c>
      <c r="D87" s="37"/>
      <c r="E87" s="37"/>
      <c r="F87" s="37"/>
      <c r="G87" s="37"/>
      <c r="H87" s="37"/>
      <c r="I87" s="107"/>
      <c r="J87" s="117">
        <f t="shared" si="22"/>
        <v>1</v>
      </c>
      <c r="K87" s="107"/>
      <c r="L87" s="108">
        <f t="shared" si="23"/>
        <v>1</v>
      </c>
      <c r="M87" s="37"/>
      <c r="N87" s="109">
        <f t="shared" si="24"/>
        <v>1</v>
      </c>
      <c r="O87" s="37"/>
      <c r="P87" s="109">
        <f t="shared" si="25"/>
        <v>1</v>
      </c>
      <c r="Q87" s="37"/>
      <c r="R87" s="109">
        <f t="shared" si="13"/>
        <v>1</v>
      </c>
      <c r="S87" s="37"/>
      <c r="T87" s="109">
        <f t="shared" si="14"/>
        <v>1</v>
      </c>
      <c r="U87" s="110"/>
      <c r="V87" s="108">
        <f t="shared" si="15"/>
        <v>1</v>
      </c>
      <c r="W87" s="110"/>
      <c r="X87" s="108">
        <f t="shared" si="16"/>
        <v>1</v>
      </c>
      <c r="Y87" s="37"/>
      <c r="Z87" s="108">
        <f t="shared" si="17"/>
        <v>1</v>
      </c>
      <c r="AA87" s="37"/>
      <c r="AB87" s="109">
        <f t="shared" si="18"/>
        <v>1</v>
      </c>
      <c r="AC87" s="37"/>
      <c r="AD87" s="108">
        <f t="shared" si="19"/>
        <v>1</v>
      </c>
      <c r="AE87" s="37"/>
      <c r="AF87" s="111">
        <f t="shared" si="20"/>
        <v>1</v>
      </c>
      <c r="AG87" s="68">
        <f t="shared" si="21"/>
        <v>1</v>
      </c>
      <c r="AH87" s="84" t="e">
        <f>#REF!*60*24</f>
        <v>#REF!</v>
      </c>
    </row>
    <row r="88" spans="1:34">
      <c r="A88" s="23">
        <v>84</v>
      </c>
      <c r="B88" s="23">
        <f>Rangliste!C88</f>
        <v>0</v>
      </c>
      <c r="C88" s="23">
        <f>Rangliste!D88</f>
        <v>0</v>
      </c>
      <c r="D88" s="37"/>
      <c r="E88" s="37"/>
      <c r="F88" s="37"/>
      <c r="G88" s="37"/>
      <c r="H88" s="37"/>
      <c r="I88" s="107"/>
      <c r="J88" s="117">
        <f t="shared" si="22"/>
        <v>1</v>
      </c>
      <c r="K88" s="107"/>
      <c r="L88" s="108">
        <f t="shared" si="23"/>
        <v>1</v>
      </c>
      <c r="M88" s="37"/>
      <c r="N88" s="109">
        <f t="shared" si="24"/>
        <v>1</v>
      </c>
      <c r="O88" s="37"/>
      <c r="P88" s="109">
        <f t="shared" si="25"/>
        <v>1</v>
      </c>
      <c r="Q88" s="37"/>
      <c r="R88" s="109">
        <f t="shared" si="13"/>
        <v>1</v>
      </c>
      <c r="S88" s="37"/>
      <c r="T88" s="109">
        <f t="shared" si="14"/>
        <v>1</v>
      </c>
      <c r="U88" s="110"/>
      <c r="V88" s="108">
        <f t="shared" si="15"/>
        <v>1</v>
      </c>
      <c r="W88" s="110"/>
      <c r="X88" s="108">
        <f t="shared" si="16"/>
        <v>1</v>
      </c>
      <c r="Y88" s="37"/>
      <c r="Z88" s="108">
        <f t="shared" si="17"/>
        <v>1</v>
      </c>
      <c r="AA88" s="37"/>
      <c r="AB88" s="109">
        <f t="shared" si="18"/>
        <v>1</v>
      </c>
      <c r="AC88" s="37"/>
      <c r="AD88" s="108">
        <f t="shared" si="19"/>
        <v>1</v>
      </c>
      <c r="AE88" s="37"/>
      <c r="AF88" s="111">
        <f t="shared" si="20"/>
        <v>1</v>
      </c>
      <c r="AG88" s="68">
        <f t="shared" si="21"/>
        <v>1</v>
      </c>
      <c r="AH88" s="84" t="e">
        <f>#REF!*60*24</f>
        <v>#REF!</v>
      </c>
    </row>
    <row r="89" spans="1:34">
      <c r="A89" s="23">
        <v>85</v>
      </c>
      <c r="B89" s="23">
        <f>Rangliste!C89</f>
        <v>0</v>
      </c>
      <c r="C89" s="23">
        <f>Rangliste!D89</f>
        <v>0</v>
      </c>
      <c r="D89" s="37"/>
      <c r="E89" s="37"/>
      <c r="F89" s="37"/>
      <c r="G89" s="37"/>
      <c r="H89" s="37"/>
      <c r="I89" s="107"/>
      <c r="J89" s="117">
        <f t="shared" si="22"/>
        <v>1</v>
      </c>
      <c r="K89" s="107"/>
      <c r="L89" s="108">
        <f t="shared" si="23"/>
        <v>1</v>
      </c>
      <c r="M89" s="37"/>
      <c r="N89" s="109">
        <f t="shared" si="24"/>
        <v>1</v>
      </c>
      <c r="O89" s="37"/>
      <c r="P89" s="109">
        <f t="shared" si="25"/>
        <v>1</v>
      </c>
      <c r="Q89" s="37"/>
      <c r="R89" s="109">
        <f t="shared" si="13"/>
        <v>1</v>
      </c>
      <c r="S89" s="37"/>
      <c r="T89" s="109">
        <f t="shared" si="14"/>
        <v>1</v>
      </c>
      <c r="U89" s="110"/>
      <c r="V89" s="108">
        <f t="shared" si="15"/>
        <v>1</v>
      </c>
      <c r="W89" s="110"/>
      <c r="X89" s="108">
        <f t="shared" si="16"/>
        <v>1</v>
      </c>
      <c r="Y89" s="37"/>
      <c r="Z89" s="108">
        <f t="shared" si="17"/>
        <v>1</v>
      </c>
      <c r="AA89" s="37"/>
      <c r="AB89" s="109">
        <f t="shared" si="18"/>
        <v>1</v>
      </c>
      <c r="AC89" s="37"/>
      <c r="AD89" s="108">
        <f t="shared" si="19"/>
        <v>1</v>
      </c>
      <c r="AE89" s="37"/>
      <c r="AF89" s="111">
        <f t="shared" si="20"/>
        <v>1</v>
      </c>
      <c r="AG89" s="68">
        <f t="shared" si="21"/>
        <v>1</v>
      </c>
      <c r="AH89" s="84" t="e">
        <f>#REF!*60*24</f>
        <v>#REF!</v>
      </c>
    </row>
    <row r="90" spans="1:34">
      <c r="A90" s="23">
        <v>86</v>
      </c>
      <c r="B90" s="23">
        <f>Rangliste!C90</f>
        <v>0</v>
      </c>
      <c r="C90" s="23">
        <f>Rangliste!D90</f>
        <v>0</v>
      </c>
      <c r="D90" s="37"/>
      <c r="E90" s="37"/>
      <c r="F90" s="37"/>
      <c r="G90" s="37"/>
      <c r="H90" s="37"/>
      <c r="I90" s="107"/>
      <c r="J90" s="117">
        <f t="shared" si="22"/>
        <v>1</v>
      </c>
      <c r="K90" s="107"/>
      <c r="L90" s="108">
        <f t="shared" si="23"/>
        <v>1</v>
      </c>
      <c r="M90" s="37"/>
      <c r="N90" s="109">
        <f t="shared" si="24"/>
        <v>1</v>
      </c>
      <c r="O90" s="37"/>
      <c r="P90" s="109">
        <f t="shared" si="25"/>
        <v>1</v>
      </c>
      <c r="Q90" s="37"/>
      <c r="R90" s="109">
        <f t="shared" si="13"/>
        <v>1</v>
      </c>
      <c r="S90" s="37"/>
      <c r="T90" s="109">
        <f t="shared" si="14"/>
        <v>1</v>
      </c>
      <c r="U90" s="110"/>
      <c r="V90" s="108">
        <f t="shared" si="15"/>
        <v>1</v>
      </c>
      <c r="W90" s="110"/>
      <c r="X90" s="108">
        <f t="shared" si="16"/>
        <v>1</v>
      </c>
      <c r="Y90" s="37"/>
      <c r="Z90" s="108">
        <f t="shared" si="17"/>
        <v>1</v>
      </c>
      <c r="AA90" s="37"/>
      <c r="AB90" s="109">
        <f t="shared" si="18"/>
        <v>1</v>
      </c>
      <c r="AC90" s="37"/>
      <c r="AD90" s="108">
        <f t="shared" si="19"/>
        <v>1</v>
      </c>
      <c r="AE90" s="37"/>
      <c r="AF90" s="111">
        <f t="shared" si="20"/>
        <v>1</v>
      </c>
      <c r="AG90" s="68">
        <f t="shared" si="21"/>
        <v>1</v>
      </c>
      <c r="AH90" s="84" t="e">
        <f>#REF!*60*24</f>
        <v>#REF!</v>
      </c>
    </row>
    <row r="91" spans="1:34">
      <c r="A91" s="23">
        <v>87</v>
      </c>
      <c r="B91" s="23">
        <f>Rangliste!C91</f>
        <v>0</v>
      </c>
      <c r="C91" s="23">
        <f>Rangliste!D91</f>
        <v>0</v>
      </c>
      <c r="D91" s="37"/>
      <c r="E91" s="37"/>
      <c r="F91" s="37"/>
      <c r="G91" s="37"/>
      <c r="H91" s="37"/>
      <c r="I91" s="107"/>
      <c r="J91" s="117">
        <f t="shared" si="22"/>
        <v>1</v>
      </c>
      <c r="K91" s="107"/>
      <c r="L91" s="108">
        <f t="shared" si="23"/>
        <v>1</v>
      </c>
      <c r="M91" s="37"/>
      <c r="N91" s="109">
        <f t="shared" si="24"/>
        <v>1</v>
      </c>
      <c r="O91" s="37"/>
      <c r="P91" s="109">
        <f t="shared" si="25"/>
        <v>1</v>
      </c>
      <c r="Q91" s="37"/>
      <c r="R91" s="109">
        <f t="shared" si="13"/>
        <v>1</v>
      </c>
      <c r="S91" s="37"/>
      <c r="T91" s="109">
        <f t="shared" si="14"/>
        <v>1</v>
      </c>
      <c r="U91" s="110"/>
      <c r="V91" s="108">
        <f t="shared" si="15"/>
        <v>1</v>
      </c>
      <c r="W91" s="110"/>
      <c r="X91" s="108">
        <f t="shared" si="16"/>
        <v>1</v>
      </c>
      <c r="Y91" s="37"/>
      <c r="Z91" s="108">
        <f t="shared" si="17"/>
        <v>1</v>
      </c>
      <c r="AA91" s="37"/>
      <c r="AB91" s="109">
        <f t="shared" si="18"/>
        <v>1</v>
      </c>
      <c r="AC91" s="37"/>
      <c r="AD91" s="108">
        <f t="shared" si="19"/>
        <v>1</v>
      </c>
      <c r="AE91" s="37"/>
      <c r="AF91" s="111">
        <f t="shared" si="20"/>
        <v>1</v>
      </c>
      <c r="AG91" s="68">
        <f t="shared" si="21"/>
        <v>1</v>
      </c>
      <c r="AH91" s="84" t="e">
        <f>#REF!*60*24</f>
        <v>#REF!</v>
      </c>
    </row>
    <row r="92" spans="1:34">
      <c r="A92" s="23">
        <v>88</v>
      </c>
      <c r="B92" s="23">
        <f>Rangliste!C92</f>
        <v>0</v>
      </c>
      <c r="C92" s="23">
        <f>Rangliste!D92</f>
        <v>0</v>
      </c>
      <c r="D92" s="37"/>
      <c r="E92" s="37"/>
      <c r="F92" s="37"/>
      <c r="G92" s="37"/>
      <c r="H92" s="37"/>
      <c r="I92" s="107"/>
      <c r="J92" s="117">
        <f t="shared" si="22"/>
        <v>1</v>
      </c>
      <c r="K92" s="107"/>
      <c r="L92" s="108">
        <f t="shared" si="23"/>
        <v>1</v>
      </c>
      <c r="M92" s="37"/>
      <c r="N92" s="109">
        <f t="shared" si="24"/>
        <v>1</v>
      </c>
      <c r="O92" s="37"/>
      <c r="P92" s="109">
        <f t="shared" si="25"/>
        <v>1</v>
      </c>
      <c r="Q92" s="37"/>
      <c r="R92" s="109">
        <f t="shared" si="13"/>
        <v>1</v>
      </c>
      <c r="S92" s="37"/>
      <c r="T92" s="109">
        <f t="shared" si="14"/>
        <v>1</v>
      </c>
      <c r="U92" s="110"/>
      <c r="V92" s="108">
        <f t="shared" si="15"/>
        <v>1</v>
      </c>
      <c r="W92" s="110"/>
      <c r="X92" s="108">
        <f t="shared" si="16"/>
        <v>1</v>
      </c>
      <c r="Y92" s="37"/>
      <c r="Z92" s="108">
        <f t="shared" si="17"/>
        <v>1</v>
      </c>
      <c r="AA92" s="37"/>
      <c r="AB92" s="109">
        <f t="shared" si="18"/>
        <v>1</v>
      </c>
      <c r="AC92" s="37"/>
      <c r="AD92" s="108">
        <f t="shared" si="19"/>
        <v>1</v>
      </c>
      <c r="AE92" s="37"/>
      <c r="AF92" s="111">
        <f t="shared" si="20"/>
        <v>1</v>
      </c>
      <c r="AG92" s="68">
        <f t="shared" si="21"/>
        <v>1</v>
      </c>
      <c r="AH92" s="84" t="e">
        <f>#REF!*60*24</f>
        <v>#REF!</v>
      </c>
    </row>
    <row r="93" spans="1:34">
      <c r="A93" s="23">
        <v>89</v>
      </c>
      <c r="B93" s="23">
        <f>Rangliste!C93</f>
        <v>0</v>
      </c>
      <c r="C93" s="23">
        <f>Rangliste!D93</f>
        <v>0</v>
      </c>
      <c r="D93" s="37"/>
      <c r="E93" s="37"/>
      <c r="F93" s="37"/>
      <c r="G93" s="37"/>
      <c r="H93" s="37"/>
      <c r="I93" s="107"/>
      <c r="J93" s="117">
        <f t="shared" si="22"/>
        <v>1</v>
      </c>
      <c r="K93" s="107"/>
      <c r="L93" s="108">
        <f t="shared" si="23"/>
        <v>1</v>
      </c>
      <c r="M93" s="37"/>
      <c r="N93" s="109">
        <f t="shared" si="24"/>
        <v>1</v>
      </c>
      <c r="O93" s="37"/>
      <c r="P93" s="109">
        <f t="shared" si="25"/>
        <v>1</v>
      </c>
      <c r="Q93" s="37"/>
      <c r="R93" s="109">
        <f t="shared" si="13"/>
        <v>1</v>
      </c>
      <c r="S93" s="37"/>
      <c r="T93" s="109">
        <f t="shared" si="14"/>
        <v>1</v>
      </c>
      <c r="U93" s="110"/>
      <c r="V93" s="108">
        <f t="shared" si="15"/>
        <v>1</v>
      </c>
      <c r="W93" s="110"/>
      <c r="X93" s="108">
        <f t="shared" si="16"/>
        <v>1</v>
      </c>
      <c r="Y93" s="37"/>
      <c r="Z93" s="108">
        <f t="shared" si="17"/>
        <v>1</v>
      </c>
      <c r="AA93" s="37"/>
      <c r="AB93" s="109">
        <f t="shared" si="18"/>
        <v>1</v>
      </c>
      <c r="AC93" s="37"/>
      <c r="AD93" s="108">
        <f t="shared" si="19"/>
        <v>1</v>
      </c>
      <c r="AE93" s="37"/>
      <c r="AF93" s="111">
        <f t="shared" si="20"/>
        <v>1</v>
      </c>
      <c r="AG93" s="68">
        <f t="shared" si="21"/>
        <v>1</v>
      </c>
      <c r="AH93" s="84" t="e">
        <f>#REF!*60*24</f>
        <v>#REF!</v>
      </c>
    </row>
    <row r="94" spans="1:34">
      <c r="A94" s="23">
        <v>90</v>
      </c>
      <c r="B94" s="23">
        <f>Rangliste!C94</f>
        <v>0</v>
      </c>
      <c r="C94" s="23">
        <f>Rangliste!D94</f>
        <v>0</v>
      </c>
      <c r="D94" s="37"/>
      <c r="E94" s="37"/>
      <c r="F94" s="37"/>
      <c r="G94" s="37"/>
      <c r="H94" s="37"/>
      <c r="I94" s="107"/>
      <c r="J94" s="117">
        <f t="shared" si="22"/>
        <v>1</v>
      </c>
      <c r="K94" s="107"/>
      <c r="L94" s="108">
        <f t="shared" si="23"/>
        <v>1</v>
      </c>
      <c r="M94" s="37"/>
      <c r="N94" s="109">
        <f t="shared" si="24"/>
        <v>1</v>
      </c>
      <c r="O94" s="37"/>
      <c r="P94" s="109">
        <f t="shared" si="25"/>
        <v>1</v>
      </c>
      <c r="Q94" s="37"/>
      <c r="R94" s="109">
        <f t="shared" si="13"/>
        <v>1</v>
      </c>
      <c r="S94" s="37"/>
      <c r="T94" s="109">
        <f t="shared" si="14"/>
        <v>1</v>
      </c>
      <c r="U94" s="110"/>
      <c r="V94" s="108">
        <f t="shared" si="15"/>
        <v>1</v>
      </c>
      <c r="W94" s="110"/>
      <c r="X94" s="108">
        <f t="shared" si="16"/>
        <v>1</v>
      </c>
      <c r="Y94" s="37"/>
      <c r="Z94" s="108">
        <f t="shared" si="17"/>
        <v>1</v>
      </c>
      <c r="AA94" s="37"/>
      <c r="AB94" s="109">
        <f t="shared" si="18"/>
        <v>1</v>
      </c>
      <c r="AC94" s="37"/>
      <c r="AD94" s="108">
        <f t="shared" si="19"/>
        <v>1</v>
      </c>
      <c r="AE94" s="37"/>
      <c r="AF94" s="111">
        <f t="shared" si="20"/>
        <v>1</v>
      </c>
      <c r="AG94" s="68">
        <f t="shared" si="21"/>
        <v>1</v>
      </c>
      <c r="AH94" s="84" t="e">
        <f>#REF!*60*24</f>
        <v>#REF!</v>
      </c>
    </row>
    <row r="95" spans="1:34">
      <c r="A95" s="23">
        <v>91</v>
      </c>
      <c r="B95" s="23">
        <f>Rangliste!C95</f>
        <v>0</v>
      </c>
      <c r="C95" s="23">
        <f>Rangliste!D95</f>
        <v>0</v>
      </c>
      <c r="D95" s="37"/>
      <c r="E95" s="37"/>
      <c r="F95" s="37"/>
      <c r="G95" s="37"/>
      <c r="H95" s="37"/>
      <c r="I95" s="107"/>
      <c r="J95" s="117">
        <f t="shared" si="22"/>
        <v>1</v>
      </c>
      <c r="K95" s="107"/>
      <c r="L95" s="108">
        <f t="shared" si="23"/>
        <v>1</v>
      </c>
      <c r="M95" s="37"/>
      <c r="N95" s="109">
        <f t="shared" si="24"/>
        <v>1</v>
      </c>
      <c r="O95" s="37"/>
      <c r="P95" s="109">
        <f t="shared" si="25"/>
        <v>1</v>
      </c>
      <c r="Q95" s="37"/>
      <c r="R95" s="109">
        <f t="shared" si="13"/>
        <v>1</v>
      </c>
      <c r="S95" s="37"/>
      <c r="T95" s="109">
        <f t="shared" si="14"/>
        <v>1</v>
      </c>
      <c r="U95" s="110"/>
      <c r="V95" s="108">
        <f t="shared" si="15"/>
        <v>1</v>
      </c>
      <c r="W95" s="110"/>
      <c r="X95" s="108">
        <f t="shared" si="16"/>
        <v>1</v>
      </c>
      <c r="Y95" s="37"/>
      <c r="Z95" s="108">
        <f t="shared" si="17"/>
        <v>1</v>
      </c>
      <c r="AA95" s="37"/>
      <c r="AB95" s="109">
        <f t="shared" si="18"/>
        <v>1</v>
      </c>
      <c r="AC95" s="37"/>
      <c r="AD95" s="108">
        <f t="shared" si="19"/>
        <v>1</v>
      </c>
      <c r="AE95" s="37"/>
      <c r="AF95" s="111">
        <f t="shared" si="20"/>
        <v>1</v>
      </c>
      <c r="AG95" s="68">
        <f t="shared" si="21"/>
        <v>1</v>
      </c>
      <c r="AH95" s="84" t="e">
        <f>#REF!*60*24</f>
        <v>#REF!</v>
      </c>
    </row>
    <row r="96" spans="1:34">
      <c r="A96" s="23">
        <v>92</v>
      </c>
      <c r="B96" s="23">
        <f>Rangliste!C96</f>
        <v>0</v>
      </c>
      <c r="C96" s="23">
        <f>Rangliste!D96</f>
        <v>0</v>
      </c>
      <c r="D96" s="37"/>
      <c r="E96" s="37"/>
      <c r="F96" s="37"/>
      <c r="G96" s="37"/>
      <c r="H96" s="37"/>
      <c r="I96" s="107"/>
      <c r="J96" s="117">
        <f t="shared" si="22"/>
        <v>1</v>
      </c>
      <c r="K96" s="107"/>
      <c r="L96" s="108">
        <f t="shared" si="23"/>
        <v>1</v>
      </c>
      <c r="M96" s="37"/>
      <c r="N96" s="109">
        <f t="shared" si="24"/>
        <v>1</v>
      </c>
      <c r="O96" s="37"/>
      <c r="P96" s="109">
        <f t="shared" si="25"/>
        <v>1</v>
      </c>
      <c r="Q96" s="37"/>
      <c r="R96" s="109">
        <f t="shared" si="13"/>
        <v>1</v>
      </c>
      <c r="S96" s="37"/>
      <c r="T96" s="109">
        <f t="shared" si="14"/>
        <v>1</v>
      </c>
      <c r="U96" s="110"/>
      <c r="V96" s="108">
        <f t="shared" si="15"/>
        <v>1</v>
      </c>
      <c r="W96" s="110"/>
      <c r="X96" s="108">
        <f t="shared" si="16"/>
        <v>1</v>
      </c>
      <c r="Y96" s="37"/>
      <c r="Z96" s="108">
        <f t="shared" si="17"/>
        <v>1</v>
      </c>
      <c r="AA96" s="37"/>
      <c r="AB96" s="109">
        <f t="shared" si="18"/>
        <v>1</v>
      </c>
      <c r="AC96" s="37"/>
      <c r="AD96" s="108">
        <f t="shared" si="19"/>
        <v>1</v>
      </c>
      <c r="AE96" s="37"/>
      <c r="AF96" s="111">
        <f t="shared" si="20"/>
        <v>1</v>
      </c>
      <c r="AG96" s="68">
        <f t="shared" si="21"/>
        <v>1</v>
      </c>
      <c r="AH96" s="84" t="e">
        <f>#REF!*60*24</f>
        <v>#REF!</v>
      </c>
    </row>
    <row r="97" spans="1:34">
      <c r="A97" s="23">
        <v>93</v>
      </c>
      <c r="B97" s="23">
        <f>Rangliste!C97</f>
        <v>0</v>
      </c>
      <c r="C97" s="23">
        <f>Rangliste!D97</f>
        <v>0</v>
      </c>
      <c r="D97" s="37"/>
      <c r="E97" s="37"/>
      <c r="F97" s="37"/>
      <c r="G97" s="37"/>
      <c r="H97" s="37"/>
      <c r="I97" s="107"/>
      <c r="J97" s="117">
        <f t="shared" si="22"/>
        <v>1</v>
      </c>
      <c r="K97" s="107"/>
      <c r="L97" s="108">
        <f t="shared" si="23"/>
        <v>1</v>
      </c>
      <c r="M97" s="37"/>
      <c r="N97" s="109">
        <f t="shared" si="24"/>
        <v>1</v>
      </c>
      <c r="O97" s="37"/>
      <c r="P97" s="109">
        <f t="shared" si="25"/>
        <v>1</v>
      </c>
      <c r="Q97" s="37"/>
      <c r="R97" s="109">
        <f t="shared" si="13"/>
        <v>1</v>
      </c>
      <c r="S97" s="37"/>
      <c r="T97" s="109">
        <f t="shared" si="14"/>
        <v>1</v>
      </c>
      <c r="U97" s="110"/>
      <c r="V97" s="108">
        <f t="shared" si="15"/>
        <v>1</v>
      </c>
      <c r="W97" s="110"/>
      <c r="X97" s="108">
        <f t="shared" si="16"/>
        <v>1</v>
      </c>
      <c r="Y97" s="37"/>
      <c r="Z97" s="108">
        <f t="shared" si="17"/>
        <v>1</v>
      </c>
      <c r="AA97" s="37"/>
      <c r="AB97" s="109">
        <f t="shared" si="18"/>
        <v>1</v>
      </c>
      <c r="AC97" s="37"/>
      <c r="AD97" s="108">
        <f t="shared" si="19"/>
        <v>1</v>
      </c>
      <c r="AE97" s="37"/>
      <c r="AF97" s="111">
        <f t="shared" si="20"/>
        <v>1</v>
      </c>
      <c r="AG97" s="68">
        <f t="shared" si="21"/>
        <v>1</v>
      </c>
      <c r="AH97" s="84" t="e">
        <f>#REF!*60*24</f>
        <v>#REF!</v>
      </c>
    </row>
    <row r="98" spans="1:34">
      <c r="A98" s="23">
        <v>94</v>
      </c>
      <c r="B98" s="23">
        <f>Rangliste!C98</f>
        <v>0</v>
      </c>
      <c r="C98" s="23">
        <f>Rangliste!D98</f>
        <v>0</v>
      </c>
      <c r="D98" s="37"/>
      <c r="E98" s="37"/>
      <c r="F98" s="37"/>
      <c r="G98" s="37"/>
      <c r="H98" s="37"/>
      <c r="I98" s="107"/>
      <c r="J98" s="117">
        <f t="shared" si="22"/>
        <v>1</v>
      </c>
      <c r="K98" s="107"/>
      <c r="L98" s="108">
        <f t="shared" si="23"/>
        <v>1</v>
      </c>
      <c r="M98" s="37"/>
      <c r="N98" s="109">
        <f t="shared" si="24"/>
        <v>1</v>
      </c>
      <c r="O98" s="37"/>
      <c r="P98" s="109">
        <f t="shared" si="25"/>
        <v>1</v>
      </c>
      <c r="Q98" s="37"/>
      <c r="R98" s="109">
        <f t="shared" si="13"/>
        <v>1</v>
      </c>
      <c r="S98" s="37"/>
      <c r="T98" s="109">
        <f t="shared" si="14"/>
        <v>1</v>
      </c>
      <c r="U98" s="110"/>
      <c r="V98" s="108">
        <f t="shared" si="15"/>
        <v>1</v>
      </c>
      <c r="W98" s="110"/>
      <c r="X98" s="108">
        <f t="shared" si="16"/>
        <v>1</v>
      </c>
      <c r="Y98" s="37"/>
      <c r="Z98" s="108">
        <f t="shared" si="17"/>
        <v>1</v>
      </c>
      <c r="AA98" s="37"/>
      <c r="AB98" s="109">
        <f t="shared" si="18"/>
        <v>1</v>
      </c>
      <c r="AC98" s="37"/>
      <c r="AD98" s="108">
        <f t="shared" si="19"/>
        <v>1</v>
      </c>
      <c r="AE98" s="37"/>
      <c r="AF98" s="111">
        <f t="shared" si="20"/>
        <v>1</v>
      </c>
      <c r="AG98" s="68">
        <f t="shared" si="21"/>
        <v>1</v>
      </c>
      <c r="AH98" s="84" t="e">
        <f>#REF!*60*24</f>
        <v>#REF!</v>
      </c>
    </row>
    <row r="99" spans="1:34">
      <c r="A99" s="23">
        <v>95</v>
      </c>
      <c r="B99" s="23">
        <f>Rangliste!C99</f>
        <v>0</v>
      </c>
      <c r="C99" s="23">
        <f>Rangliste!D99</f>
        <v>0</v>
      </c>
      <c r="D99" s="37"/>
      <c r="E99" s="37"/>
      <c r="F99" s="37"/>
      <c r="G99" s="37"/>
      <c r="H99" s="37"/>
      <c r="I99" s="107"/>
      <c r="J99" s="117">
        <f t="shared" si="22"/>
        <v>1</v>
      </c>
      <c r="K99" s="107"/>
      <c r="L99" s="108">
        <f t="shared" si="23"/>
        <v>1</v>
      </c>
      <c r="M99" s="37"/>
      <c r="N99" s="109">
        <f t="shared" si="24"/>
        <v>1</v>
      </c>
      <c r="O99" s="37"/>
      <c r="P99" s="109">
        <f t="shared" si="25"/>
        <v>1</v>
      </c>
      <c r="Q99" s="37"/>
      <c r="R99" s="109">
        <f t="shared" si="13"/>
        <v>1</v>
      </c>
      <c r="S99" s="37"/>
      <c r="T99" s="109">
        <f t="shared" si="14"/>
        <v>1</v>
      </c>
      <c r="U99" s="110"/>
      <c r="V99" s="108">
        <f t="shared" si="15"/>
        <v>1</v>
      </c>
      <c r="W99" s="110"/>
      <c r="X99" s="108">
        <f t="shared" si="16"/>
        <v>1</v>
      </c>
      <c r="Y99" s="37"/>
      <c r="Z99" s="108">
        <f t="shared" si="17"/>
        <v>1</v>
      </c>
      <c r="AA99" s="37"/>
      <c r="AB99" s="109">
        <f t="shared" si="18"/>
        <v>1</v>
      </c>
      <c r="AC99" s="37"/>
      <c r="AD99" s="108">
        <f t="shared" si="19"/>
        <v>1</v>
      </c>
      <c r="AE99" s="37"/>
      <c r="AF99" s="111">
        <f t="shared" si="20"/>
        <v>1</v>
      </c>
      <c r="AG99" s="68">
        <f t="shared" si="21"/>
        <v>1</v>
      </c>
      <c r="AH99" s="84" t="e">
        <f>#REF!*60*24</f>
        <v>#REF!</v>
      </c>
    </row>
    <row r="100" spans="1:34">
      <c r="A100" s="23">
        <v>96</v>
      </c>
      <c r="B100" s="23">
        <f>Rangliste!C100</f>
        <v>0</v>
      </c>
      <c r="C100" s="23">
        <f>Rangliste!D100</f>
        <v>0</v>
      </c>
      <c r="D100" s="37"/>
      <c r="E100" s="37"/>
      <c r="F100" s="37"/>
      <c r="G100" s="37"/>
      <c r="H100" s="37"/>
      <c r="I100" s="107"/>
      <c r="J100" s="117">
        <f t="shared" si="22"/>
        <v>1</v>
      </c>
      <c r="K100" s="107"/>
      <c r="L100" s="108">
        <f t="shared" si="23"/>
        <v>1</v>
      </c>
      <c r="M100" s="37"/>
      <c r="N100" s="109">
        <f t="shared" si="24"/>
        <v>1</v>
      </c>
      <c r="O100" s="37"/>
      <c r="P100" s="109">
        <f t="shared" si="25"/>
        <v>1</v>
      </c>
      <c r="Q100" s="37"/>
      <c r="R100" s="109">
        <f t="shared" si="13"/>
        <v>1</v>
      </c>
      <c r="S100" s="37"/>
      <c r="T100" s="109">
        <f t="shared" si="14"/>
        <v>1</v>
      </c>
      <c r="U100" s="110"/>
      <c r="V100" s="108">
        <f t="shared" si="15"/>
        <v>1</v>
      </c>
      <c r="W100" s="110"/>
      <c r="X100" s="108">
        <f t="shared" si="16"/>
        <v>1</v>
      </c>
      <c r="Y100" s="37"/>
      <c r="Z100" s="108">
        <f t="shared" si="17"/>
        <v>1</v>
      </c>
      <c r="AA100" s="37"/>
      <c r="AB100" s="109">
        <f t="shared" si="18"/>
        <v>1</v>
      </c>
      <c r="AC100" s="37"/>
      <c r="AD100" s="108">
        <f t="shared" si="19"/>
        <v>1</v>
      </c>
      <c r="AE100" s="37"/>
      <c r="AF100" s="111">
        <f t="shared" si="20"/>
        <v>1</v>
      </c>
      <c r="AG100" s="68">
        <f t="shared" si="21"/>
        <v>1</v>
      </c>
      <c r="AH100" s="84" t="e">
        <f>#REF!*60*24</f>
        <v>#REF!</v>
      </c>
    </row>
    <row r="101" spans="1:34">
      <c r="A101" s="23">
        <v>97</v>
      </c>
      <c r="B101" s="23">
        <f>Rangliste!C101</f>
        <v>0</v>
      </c>
      <c r="C101" s="23">
        <f>Rangliste!D101</f>
        <v>0</v>
      </c>
      <c r="D101" s="37"/>
      <c r="E101" s="37"/>
      <c r="F101" s="37"/>
      <c r="G101" s="37"/>
      <c r="H101" s="37"/>
      <c r="I101" s="107"/>
      <c r="J101" s="117">
        <f t="shared" si="22"/>
        <v>1</v>
      </c>
      <c r="K101" s="107"/>
      <c r="L101" s="108">
        <f t="shared" si="23"/>
        <v>1</v>
      </c>
      <c r="M101" s="37"/>
      <c r="N101" s="109">
        <f t="shared" si="24"/>
        <v>1</v>
      </c>
      <c r="O101" s="37"/>
      <c r="P101" s="109">
        <f t="shared" si="25"/>
        <v>1</v>
      </c>
      <c r="Q101" s="37"/>
      <c r="R101" s="109">
        <f t="shared" si="13"/>
        <v>1</v>
      </c>
      <c r="S101" s="37"/>
      <c r="T101" s="109">
        <f t="shared" si="14"/>
        <v>1</v>
      </c>
      <c r="U101" s="110"/>
      <c r="V101" s="108">
        <f t="shared" si="15"/>
        <v>1</v>
      </c>
      <c r="W101" s="110"/>
      <c r="X101" s="108">
        <f t="shared" si="16"/>
        <v>1</v>
      </c>
      <c r="Y101" s="37"/>
      <c r="Z101" s="108">
        <f t="shared" si="17"/>
        <v>1</v>
      </c>
      <c r="AA101" s="37"/>
      <c r="AB101" s="109">
        <f t="shared" si="18"/>
        <v>1</v>
      </c>
      <c r="AC101" s="37"/>
      <c r="AD101" s="108">
        <f t="shared" si="19"/>
        <v>1</v>
      </c>
      <c r="AE101" s="37"/>
      <c r="AF101" s="111">
        <f t="shared" si="20"/>
        <v>1</v>
      </c>
      <c r="AG101" s="68">
        <f t="shared" si="21"/>
        <v>1</v>
      </c>
      <c r="AH101" s="84" t="e">
        <f>#REF!*60*24</f>
        <v>#REF!</v>
      </c>
    </row>
    <row r="102" spans="1:34">
      <c r="A102" s="23">
        <v>98</v>
      </c>
      <c r="B102" s="23">
        <f>Rangliste!C102</f>
        <v>0</v>
      </c>
      <c r="C102" s="23">
        <f>Rangliste!D102</f>
        <v>0</v>
      </c>
      <c r="D102" s="37"/>
      <c r="E102" s="37"/>
      <c r="F102" s="37"/>
      <c r="G102" s="37"/>
      <c r="H102" s="37"/>
      <c r="I102" s="107"/>
      <c r="J102" s="117">
        <f t="shared" si="22"/>
        <v>1</v>
      </c>
      <c r="K102" s="107"/>
      <c r="L102" s="108">
        <f t="shared" si="23"/>
        <v>1</v>
      </c>
      <c r="M102" s="37"/>
      <c r="N102" s="109">
        <f t="shared" si="24"/>
        <v>1</v>
      </c>
      <c r="O102" s="37"/>
      <c r="P102" s="109">
        <f t="shared" si="25"/>
        <v>1</v>
      </c>
      <c r="Q102" s="37"/>
      <c r="R102" s="109">
        <f t="shared" si="13"/>
        <v>1</v>
      </c>
      <c r="S102" s="37"/>
      <c r="T102" s="109">
        <f t="shared" si="14"/>
        <v>1</v>
      </c>
      <c r="U102" s="110"/>
      <c r="V102" s="108">
        <f t="shared" si="15"/>
        <v>1</v>
      </c>
      <c r="W102" s="110"/>
      <c r="X102" s="108">
        <f t="shared" si="16"/>
        <v>1</v>
      </c>
      <c r="Y102" s="37"/>
      <c r="Z102" s="108">
        <f t="shared" si="17"/>
        <v>1</v>
      </c>
      <c r="AA102" s="37"/>
      <c r="AB102" s="109">
        <f t="shared" si="18"/>
        <v>1</v>
      </c>
      <c r="AC102" s="37"/>
      <c r="AD102" s="108">
        <f t="shared" si="19"/>
        <v>1</v>
      </c>
      <c r="AE102" s="37"/>
      <c r="AF102" s="111">
        <f t="shared" si="20"/>
        <v>1</v>
      </c>
      <c r="AG102" s="68">
        <f t="shared" si="21"/>
        <v>1</v>
      </c>
      <c r="AH102" s="84" t="e">
        <f>#REF!*60*24</f>
        <v>#REF!</v>
      </c>
    </row>
    <row r="103" spans="1:34">
      <c r="A103" s="23">
        <v>99</v>
      </c>
      <c r="B103" s="23">
        <f>Rangliste!C103</f>
        <v>0</v>
      </c>
      <c r="C103" s="23">
        <f>Rangliste!D103</f>
        <v>0</v>
      </c>
      <c r="D103" s="37"/>
      <c r="E103" s="37"/>
      <c r="F103" s="37"/>
      <c r="G103" s="37"/>
      <c r="H103" s="37"/>
      <c r="I103" s="107"/>
      <c r="J103" s="117">
        <f t="shared" si="22"/>
        <v>1</v>
      </c>
      <c r="K103" s="107"/>
      <c r="L103" s="108">
        <f t="shared" si="23"/>
        <v>1</v>
      </c>
      <c r="M103" s="37"/>
      <c r="N103" s="109">
        <f t="shared" si="24"/>
        <v>1</v>
      </c>
      <c r="O103" s="37"/>
      <c r="P103" s="109">
        <f t="shared" si="25"/>
        <v>1</v>
      </c>
      <c r="Q103" s="37"/>
      <c r="R103" s="109">
        <f t="shared" si="13"/>
        <v>1</v>
      </c>
      <c r="S103" s="37"/>
      <c r="T103" s="109">
        <f t="shared" si="14"/>
        <v>1</v>
      </c>
      <c r="U103" s="110"/>
      <c r="V103" s="108">
        <f t="shared" si="15"/>
        <v>1</v>
      </c>
      <c r="W103" s="110"/>
      <c r="X103" s="108">
        <f t="shared" si="16"/>
        <v>1</v>
      </c>
      <c r="Y103" s="37"/>
      <c r="Z103" s="108">
        <f t="shared" si="17"/>
        <v>1</v>
      </c>
      <c r="AA103" s="37"/>
      <c r="AB103" s="109">
        <f t="shared" si="18"/>
        <v>1</v>
      </c>
      <c r="AC103" s="37"/>
      <c r="AD103" s="108">
        <f t="shared" si="19"/>
        <v>1</v>
      </c>
      <c r="AE103" s="37"/>
      <c r="AF103" s="111">
        <f t="shared" si="20"/>
        <v>1</v>
      </c>
      <c r="AG103" s="68">
        <f t="shared" si="21"/>
        <v>1</v>
      </c>
      <c r="AH103" s="84" t="e">
        <f>#REF!*60*24</f>
        <v>#REF!</v>
      </c>
    </row>
    <row r="104" spans="1:34">
      <c r="A104" s="23">
        <v>100</v>
      </c>
      <c r="B104" s="23">
        <f>Rangliste!C104</f>
        <v>0</v>
      </c>
      <c r="C104" s="23">
        <f>Rangliste!D104</f>
        <v>0</v>
      </c>
      <c r="D104" s="37"/>
      <c r="E104" s="37"/>
      <c r="F104" s="37"/>
      <c r="G104" s="37"/>
      <c r="H104" s="37"/>
      <c r="I104" s="107"/>
      <c r="J104" s="117">
        <f t="shared" si="22"/>
        <v>1</v>
      </c>
      <c r="K104" s="107"/>
      <c r="L104" s="108">
        <f t="shared" si="23"/>
        <v>1</v>
      </c>
      <c r="M104" s="37"/>
      <c r="N104" s="109">
        <f t="shared" si="24"/>
        <v>1</v>
      </c>
      <c r="O104" s="37"/>
      <c r="P104" s="109">
        <f t="shared" si="25"/>
        <v>1</v>
      </c>
      <c r="Q104" s="37"/>
      <c r="R104" s="109">
        <f t="shared" si="13"/>
        <v>1</v>
      </c>
      <c r="S104" s="37"/>
      <c r="T104" s="109">
        <f t="shared" si="14"/>
        <v>1</v>
      </c>
      <c r="U104" s="110"/>
      <c r="V104" s="108">
        <f t="shared" si="15"/>
        <v>1</v>
      </c>
      <c r="W104" s="110"/>
      <c r="X104" s="108">
        <f t="shared" si="16"/>
        <v>1</v>
      </c>
      <c r="Y104" s="37"/>
      <c r="Z104" s="108">
        <f t="shared" si="17"/>
        <v>1</v>
      </c>
      <c r="AA104" s="37"/>
      <c r="AB104" s="109">
        <f t="shared" si="18"/>
        <v>1</v>
      </c>
      <c r="AC104" s="37"/>
      <c r="AD104" s="108">
        <f t="shared" si="19"/>
        <v>1</v>
      </c>
      <c r="AE104" s="37"/>
      <c r="AF104" s="111">
        <f t="shared" si="20"/>
        <v>1</v>
      </c>
      <c r="AG104" s="68">
        <f t="shared" si="21"/>
        <v>1</v>
      </c>
      <c r="AH104" s="84" t="e">
        <f>#REF!*60*24</f>
        <v>#REF!</v>
      </c>
    </row>
    <row r="105" spans="1:34">
      <c r="A105" s="23">
        <v>101</v>
      </c>
      <c r="B105" s="23">
        <f>Rangliste!C105</f>
        <v>0</v>
      </c>
      <c r="C105" s="23">
        <f>Rangliste!D105</f>
        <v>0</v>
      </c>
      <c r="D105" s="37"/>
      <c r="E105" s="37"/>
      <c r="F105" s="37"/>
      <c r="G105" s="37"/>
      <c r="H105" s="37"/>
      <c r="I105" s="107"/>
      <c r="J105" s="117">
        <f t="shared" si="22"/>
        <v>1</v>
      </c>
      <c r="K105" s="107"/>
      <c r="L105" s="108">
        <f t="shared" si="23"/>
        <v>1</v>
      </c>
      <c r="M105" s="37"/>
      <c r="N105" s="109">
        <f t="shared" si="24"/>
        <v>1</v>
      </c>
      <c r="O105" s="37"/>
      <c r="P105" s="109">
        <f t="shared" si="25"/>
        <v>1</v>
      </c>
      <c r="Q105" s="37"/>
      <c r="R105" s="109">
        <f t="shared" si="13"/>
        <v>1</v>
      </c>
      <c r="S105" s="37"/>
      <c r="T105" s="109">
        <f t="shared" si="14"/>
        <v>1</v>
      </c>
      <c r="U105" s="110"/>
      <c r="V105" s="108">
        <f t="shared" si="15"/>
        <v>1</v>
      </c>
      <c r="W105" s="110"/>
      <c r="X105" s="108">
        <f t="shared" si="16"/>
        <v>1</v>
      </c>
      <c r="Y105" s="37"/>
      <c r="Z105" s="108">
        <f t="shared" si="17"/>
        <v>1</v>
      </c>
      <c r="AA105" s="37"/>
      <c r="AB105" s="109">
        <f t="shared" si="18"/>
        <v>1</v>
      </c>
      <c r="AC105" s="37"/>
      <c r="AD105" s="108">
        <f t="shared" si="19"/>
        <v>1</v>
      </c>
      <c r="AE105" s="37"/>
      <c r="AF105" s="111">
        <f t="shared" si="20"/>
        <v>1</v>
      </c>
      <c r="AG105" s="68">
        <f t="shared" si="21"/>
        <v>1</v>
      </c>
      <c r="AH105" s="84" t="e">
        <f>#REF!*60*24</f>
        <v>#REF!</v>
      </c>
    </row>
    <row r="106" spans="1:34">
      <c r="A106" s="23">
        <v>102</v>
      </c>
      <c r="B106" s="23">
        <f>Rangliste!C106</f>
        <v>0</v>
      </c>
      <c r="C106" s="23">
        <f>Rangliste!D106</f>
        <v>0</v>
      </c>
      <c r="D106" s="37"/>
      <c r="E106" s="37"/>
      <c r="F106" s="37"/>
      <c r="G106" s="37"/>
      <c r="H106" s="37"/>
      <c r="I106" s="107"/>
      <c r="J106" s="117">
        <f t="shared" si="22"/>
        <v>1</v>
      </c>
      <c r="K106" s="107"/>
      <c r="L106" s="108">
        <f t="shared" si="23"/>
        <v>1</v>
      </c>
      <c r="M106" s="37"/>
      <c r="N106" s="109">
        <f t="shared" si="24"/>
        <v>1</v>
      </c>
      <c r="O106" s="37"/>
      <c r="P106" s="109">
        <f t="shared" si="25"/>
        <v>1</v>
      </c>
      <c r="Q106" s="37"/>
      <c r="R106" s="109">
        <f t="shared" si="13"/>
        <v>1</v>
      </c>
      <c r="S106" s="37"/>
      <c r="T106" s="109">
        <f t="shared" si="14"/>
        <v>1</v>
      </c>
      <c r="U106" s="110"/>
      <c r="V106" s="108">
        <f t="shared" si="15"/>
        <v>1</v>
      </c>
      <c r="W106" s="110"/>
      <c r="X106" s="108">
        <f t="shared" si="16"/>
        <v>1</v>
      </c>
      <c r="Y106" s="37"/>
      <c r="Z106" s="108">
        <f t="shared" si="17"/>
        <v>1</v>
      </c>
      <c r="AA106" s="37"/>
      <c r="AB106" s="109">
        <f t="shared" si="18"/>
        <v>1</v>
      </c>
      <c r="AC106" s="37"/>
      <c r="AD106" s="108">
        <f t="shared" si="19"/>
        <v>1</v>
      </c>
      <c r="AE106" s="37"/>
      <c r="AF106" s="111">
        <f t="shared" si="20"/>
        <v>1</v>
      </c>
      <c r="AG106" s="68">
        <f t="shared" si="21"/>
        <v>1</v>
      </c>
      <c r="AH106" s="84" t="e">
        <f>#REF!*60*24</f>
        <v>#REF!</v>
      </c>
    </row>
    <row r="107" spans="1:34">
      <c r="A107" s="23">
        <v>103</v>
      </c>
      <c r="B107" s="23">
        <f>Rangliste!C107</f>
        <v>0</v>
      </c>
      <c r="C107" s="23">
        <f>Rangliste!D107</f>
        <v>0</v>
      </c>
      <c r="D107" s="37"/>
      <c r="E107" s="37"/>
      <c r="F107" s="37"/>
      <c r="G107" s="37"/>
      <c r="H107" s="37"/>
      <c r="I107" s="107"/>
      <c r="J107" s="117">
        <f t="shared" si="22"/>
        <v>1</v>
      </c>
      <c r="K107" s="107"/>
      <c r="L107" s="108">
        <f t="shared" si="23"/>
        <v>1</v>
      </c>
      <c r="M107" s="37"/>
      <c r="N107" s="109">
        <f t="shared" si="24"/>
        <v>1</v>
      </c>
      <c r="O107" s="37"/>
      <c r="P107" s="109">
        <f t="shared" si="25"/>
        <v>1</v>
      </c>
      <c r="Q107" s="37"/>
      <c r="R107" s="109">
        <f t="shared" si="13"/>
        <v>1</v>
      </c>
      <c r="S107" s="37"/>
      <c r="T107" s="109">
        <f t="shared" si="14"/>
        <v>1</v>
      </c>
      <c r="U107" s="110"/>
      <c r="V107" s="108">
        <f t="shared" si="15"/>
        <v>1</v>
      </c>
      <c r="W107" s="110"/>
      <c r="X107" s="108">
        <f t="shared" si="16"/>
        <v>1</v>
      </c>
      <c r="Y107" s="37"/>
      <c r="Z107" s="108">
        <f t="shared" si="17"/>
        <v>1</v>
      </c>
      <c r="AA107" s="37"/>
      <c r="AB107" s="109">
        <f t="shared" si="18"/>
        <v>1</v>
      </c>
      <c r="AC107" s="37"/>
      <c r="AD107" s="108">
        <f t="shared" si="19"/>
        <v>1</v>
      </c>
      <c r="AE107" s="37"/>
      <c r="AF107" s="111">
        <f t="shared" si="20"/>
        <v>1</v>
      </c>
      <c r="AG107" s="68">
        <f t="shared" si="21"/>
        <v>1</v>
      </c>
      <c r="AH107" s="84" t="e">
        <f>#REF!*60*24</f>
        <v>#REF!</v>
      </c>
    </row>
    <row r="108" spans="1:34">
      <c r="A108" s="23">
        <v>104</v>
      </c>
      <c r="B108" s="23">
        <f>Rangliste!C108</f>
        <v>0</v>
      </c>
      <c r="C108" s="23">
        <f>Rangliste!D108</f>
        <v>0</v>
      </c>
      <c r="D108" s="37"/>
      <c r="E108" s="37"/>
      <c r="F108" s="37"/>
      <c r="G108" s="37"/>
      <c r="H108" s="37"/>
      <c r="I108" s="107"/>
      <c r="J108" s="117">
        <f t="shared" si="22"/>
        <v>1</v>
      </c>
      <c r="K108" s="107"/>
      <c r="L108" s="108">
        <f t="shared" si="23"/>
        <v>1</v>
      </c>
      <c r="M108" s="37"/>
      <c r="N108" s="109">
        <f t="shared" si="24"/>
        <v>1</v>
      </c>
      <c r="O108" s="37"/>
      <c r="P108" s="109">
        <f t="shared" si="25"/>
        <v>1</v>
      </c>
      <c r="Q108" s="37"/>
      <c r="R108" s="109">
        <f t="shared" si="13"/>
        <v>1</v>
      </c>
      <c r="S108" s="37"/>
      <c r="T108" s="109">
        <f t="shared" si="14"/>
        <v>1</v>
      </c>
      <c r="U108" s="110"/>
      <c r="V108" s="108">
        <f t="shared" si="15"/>
        <v>1</v>
      </c>
      <c r="W108" s="110"/>
      <c r="X108" s="108">
        <f t="shared" si="16"/>
        <v>1</v>
      </c>
      <c r="Y108" s="37"/>
      <c r="Z108" s="108">
        <f t="shared" si="17"/>
        <v>1</v>
      </c>
      <c r="AA108" s="37"/>
      <c r="AB108" s="109">
        <f t="shared" si="18"/>
        <v>1</v>
      </c>
      <c r="AC108" s="37"/>
      <c r="AD108" s="108">
        <f t="shared" si="19"/>
        <v>1</v>
      </c>
      <c r="AE108" s="37"/>
      <c r="AF108" s="111">
        <f t="shared" si="20"/>
        <v>1</v>
      </c>
      <c r="AG108" s="68">
        <f t="shared" si="21"/>
        <v>1</v>
      </c>
      <c r="AH108" s="84" t="e">
        <f>#REF!*60*24</f>
        <v>#REF!</v>
      </c>
    </row>
    <row r="109" spans="1:34">
      <c r="A109" s="23">
        <v>105</v>
      </c>
      <c r="B109" s="23">
        <f>Rangliste!C109</f>
        <v>0</v>
      </c>
      <c r="C109" s="23">
        <f>Rangliste!D109</f>
        <v>0</v>
      </c>
      <c r="D109" s="37"/>
      <c r="E109" s="37"/>
      <c r="F109" s="37"/>
      <c r="G109" s="37"/>
      <c r="H109" s="37"/>
      <c r="I109" s="107"/>
      <c r="J109" s="117">
        <f t="shared" si="22"/>
        <v>1</v>
      </c>
      <c r="K109" s="107"/>
      <c r="L109" s="108">
        <f t="shared" si="23"/>
        <v>1</v>
      </c>
      <c r="M109" s="37"/>
      <c r="N109" s="109">
        <f t="shared" si="24"/>
        <v>1</v>
      </c>
      <c r="O109" s="37"/>
      <c r="P109" s="109">
        <f t="shared" si="25"/>
        <v>1</v>
      </c>
      <c r="Q109" s="37"/>
      <c r="R109" s="109">
        <f t="shared" si="13"/>
        <v>1</v>
      </c>
      <c r="S109" s="37"/>
      <c r="T109" s="109">
        <f t="shared" si="14"/>
        <v>1</v>
      </c>
      <c r="U109" s="110"/>
      <c r="V109" s="108">
        <f t="shared" si="15"/>
        <v>1</v>
      </c>
      <c r="W109" s="110"/>
      <c r="X109" s="108">
        <f t="shared" si="16"/>
        <v>1</v>
      </c>
      <c r="Y109" s="37"/>
      <c r="Z109" s="108">
        <f t="shared" si="17"/>
        <v>1</v>
      </c>
      <c r="AA109" s="37"/>
      <c r="AB109" s="109">
        <f t="shared" si="18"/>
        <v>1</v>
      </c>
      <c r="AC109" s="37"/>
      <c r="AD109" s="108">
        <f t="shared" si="19"/>
        <v>1</v>
      </c>
      <c r="AE109" s="37"/>
      <c r="AF109" s="111">
        <f t="shared" si="20"/>
        <v>1</v>
      </c>
      <c r="AG109" s="68">
        <f t="shared" si="21"/>
        <v>1</v>
      </c>
      <c r="AH109" s="84" t="e">
        <f>#REF!*60*24</f>
        <v>#REF!</v>
      </c>
    </row>
    <row r="110" spans="1:34">
      <c r="A110" s="23">
        <v>106</v>
      </c>
      <c r="B110" s="23">
        <f>Rangliste!C110</f>
        <v>0</v>
      </c>
      <c r="C110" s="23">
        <f>Rangliste!D110</f>
        <v>0</v>
      </c>
      <c r="D110" s="37"/>
      <c r="E110" s="37"/>
      <c r="F110" s="37"/>
      <c r="G110" s="37"/>
      <c r="H110" s="37"/>
      <c r="I110" s="107"/>
      <c r="J110" s="117">
        <f t="shared" si="22"/>
        <v>1</v>
      </c>
      <c r="K110" s="107"/>
      <c r="L110" s="108">
        <f t="shared" si="23"/>
        <v>1</v>
      </c>
      <c r="M110" s="37"/>
      <c r="N110" s="109">
        <f t="shared" si="24"/>
        <v>1</v>
      </c>
      <c r="O110" s="37"/>
      <c r="P110" s="109">
        <f t="shared" si="25"/>
        <v>1</v>
      </c>
      <c r="Q110" s="37"/>
      <c r="R110" s="109">
        <f t="shared" si="13"/>
        <v>1</v>
      </c>
      <c r="S110" s="37"/>
      <c r="T110" s="109">
        <f t="shared" si="14"/>
        <v>1</v>
      </c>
      <c r="U110" s="110"/>
      <c r="V110" s="108">
        <f t="shared" si="15"/>
        <v>1</v>
      </c>
      <c r="W110" s="110"/>
      <c r="X110" s="108">
        <f t="shared" si="16"/>
        <v>1</v>
      </c>
      <c r="Y110" s="37"/>
      <c r="Z110" s="108">
        <f t="shared" si="17"/>
        <v>1</v>
      </c>
      <c r="AA110" s="37"/>
      <c r="AB110" s="109">
        <f t="shared" si="18"/>
        <v>1</v>
      </c>
      <c r="AC110" s="37"/>
      <c r="AD110" s="108">
        <f t="shared" si="19"/>
        <v>1</v>
      </c>
      <c r="AE110" s="37"/>
      <c r="AF110" s="111">
        <f t="shared" si="20"/>
        <v>1</v>
      </c>
      <c r="AG110" s="68">
        <f t="shared" si="21"/>
        <v>1</v>
      </c>
      <c r="AH110" s="84" t="e">
        <f>#REF!*60*24</f>
        <v>#REF!</v>
      </c>
    </row>
    <row r="111" spans="1:34">
      <c r="A111" s="23">
        <v>107</v>
      </c>
      <c r="B111" s="23">
        <f>Rangliste!C111</f>
        <v>0</v>
      </c>
      <c r="C111" s="23">
        <f>Rangliste!D111</f>
        <v>0</v>
      </c>
      <c r="D111" s="37"/>
      <c r="E111" s="37"/>
      <c r="F111" s="37"/>
      <c r="G111" s="37"/>
      <c r="H111" s="37"/>
      <c r="I111" s="107"/>
      <c r="J111" s="117">
        <f t="shared" si="22"/>
        <v>1</v>
      </c>
      <c r="K111" s="107"/>
      <c r="L111" s="108">
        <f t="shared" si="23"/>
        <v>1</v>
      </c>
      <c r="M111" s="37"/>
      <c r="N111" s="109">
        <f t="shared" si="24"/>
        <v>1</v>
      </c>
      <c r="O111" s="37"/>
      <c r="P111" s="109">
        <f t="shared" si="25"/>
        <v>1</v>
      </c>
      <c r="Q111" s="37"/>
      <c r="R111" s="109">
        <f t="shared" si="13"/>
        <v>1</v>
      </c>
      <c r="S111" s="37"/>
      <c r="T111" s="109">
        <f t="shared" si="14"/>
        <v>1</v>
      </c>
      <c r="U111" s="110"/>
      <c r="V111" s="108">
        <f t="shared" si="15"/>
        <v>1</v>
      </c>
      <c r="W111" s="110"/>
      <c r="X111" s="108">
        <f t="shared" si="16"/>
        <v>1</v>
      </c>
      <c r="Y111" s="37"/>
      <c r="Z111" s="108">
        <f t="shared" si="17"/>
        <v>1</v>
      </c>
      <c r="AA111" s="37"/>
      <c r="AB111" s="109">
        <f t="shared" si="18"/>
        <v>1</v>
      </c>
      <c r="AC111" s="37"/>
      <c r="AD111" s="108">
        <f t="shared" si="19"/>
        <v>1</v>
      </c>
      <c r="AE111" s="37"/>
      <c r="AF111" s="111">
        <f t="shared" si="20"/>
        <v>1</v>
      </c>
      <c r="AG111" s="68">
        <f t="shared" si="21"/>
        <v>1</v>
      </c>
      <c r="AH111" s="84" t="e">
        <f>#REF!*60*24</f>
        <v>#REF!</v>
      </c>
    </row>
    <row r="112" spans="1:34">
      <c r="A112" s="23">
        <v>108</v>
      </c>
      <c r="B112" s="23">
        <f>Rangliste!C112</f>
        <v>0</v>
      </c>
      <c r="C112" s="23">
        <f>Rangliste!D112</f>
        <v>0</v>
      </c>
      <c r="D112" s="37"/>
      <c r="E112" s="37"/>
      <c r="F112" s="37"/>
      <c r="G112" s="37"/>
      <c r="H112" s="37"/>
      <c r="I112" s="107"/>
      <c r="J112" s="117">
        <f t="shared" si="22"/>
        <v>1</v>
      </c>
      <c r="K112" s="107"/>
      <c r="L112" s="108">
        <f t="shared" si="23"/>
        <v>1</v>
      </c>
      <c r="M112" s="37"/>
      <c r="N112" s="109">
        <f t="shared" si="24"/>
        <v>1</v>
      </c>
      <c r="O112" s="37"/>
      <c r="P112" s="109">
        <f t="shared" si="25"/>
        <v>1</v>
      </c>
      <c r="Q112" s="37"/>
      <c r="R112" s="109">
        <f t="shared" si="13"/>
        <v>1</v>
      </c>
      <c r="S112" s="37"/>
      <c r="T112" s="109">
        <f t="shared" si="14"/>
        <v>1</v>
      </c>
      <c r="U112" s="110"/>
      <c r="V112" s="108">
        <f t="shared" si="15"/>
        <v>1</v>
      </c>
      <c r="W112" s="110"/>
      <c r="X112" s="108">
        <f t="shared" si="16"/>
        <v>1</v>
      </c>
      <c r="Y112" s="37"/>
      <c r="Z112" s="108">
        <f t="shared" si="17"/>
        <v>1</v>
      </c>
      <c r="AA112" s="37"/>
      <c r="AB112" s="109">
        <f t="shared" si="18"/>
        <v>1</v>
      </c>
      <c r="AC112" s="37"/>
      <c r="AD112" s="108">
        <f t="shared" si="19"/>
        <v>1</v>
      </c>
      <c r="AE112" s="37"/>
      <c r="AF112" s="111">
        <f t="shared" si="20"/>
        <v>1</v>
      </c>
      <c r="AG112" s="68">
        <f t="shared" si="21"/>
        <v>1</v>
      </c>
      <c r="AH112" s="84" t="e">
        <f>#REF!*60*24</f>
        <v>#REF!</v>
      </c>
    </row>
    <row r="113" spans="1:34">
      <c r="A113" s="23">
        <v>109</v>
      </c>
      <c r="B113" s="23">
        <f>Rangliste!C113</f>
        <v>0</v>
      </c>
      <c r="C113" s="23">
        <f>Rangliste!D113</f>
        <v>0</v>
      </c>
      <c r="D113" s="37"/>
      <c r="E113" s="37"/>
      <c r="F113" s="37"/>
      <c r="G113" s="37"/>
      <c r="H113" s="37"/>
      <c r="I113" s="107"/>
      <c r="J113" s="117">
        <f t="shared" si="22"/>
        <v>1</v>
      </c>
      <c r="K113" s="107"/>
      <c r="L113" s="108">
        <f t="shared" si="23"/>
        <v>1</v>
      </c>
      <c r="M113" s="37"/>
      <c r="N113" s="109">
        <f t="shared" si="24"/>
        <v>1</v>
      </c>
      <c r="O113" s="37"/>
      <c r="P113" s="109">
        <f t="shared" si="25"/>
        <v>1</v>
      </c>
      <c r="Q113" s="37"/>
      <c r="R113" s="109">
        <f t="shared" si="13"/>
        <v>1</v>
      </c>
      <c r="S113" s="37"/>
      <c r="T113" s="109">
        <f t="shared" si="14"/>
        <v>1</v>
      </c>
      <c r="U113" s="110"/>
      <c r="V113" s="108">
        <f t="shared" si="15"/>
        <v>1</v>
      </c>
      <c r="W113" s="110"/>
      <c r="X113" s="108">
        <f t="shared" si="16"/>
        <v>1</v>
      </c>
      <c r="Y113" s="37"/>
      <c r="Z113" s="108">
        <f t="shared" si="17"/>
        <v>1</v>
      </c>
      <c r="AA113" s="37"/>
      <c r="AB113" s="109">
        <f t="shared" si="18"/>
        <v>1</v>
      </c>
      <c r="AC113" s="37"/>
      <c r="AD113" s="108">
        <f t="shared" si="19"/>
        <v>1</v>
      </c>
      <c r="AE113" s="37"/>
      <c r="AF113" s="111">
        <f t="shared" si="20"/>
        <v>1</v>
      </c>
      <c r="AG113" s="68">
        <f t="shared" si="21"/>
        <v>1</v>
      </c>
      <c r="AH113" s="84" t="e">
        <f>#REF!*60*24</f>
        <v>#REF!</v>
      </c>
    </row>
    <row r="114" spans="1:34">
      <c r="A114" s="23">
        <v>110</v>
      </c>
      <c r="B114" s="23">
        <f>Rangliste!C114</f>
        <v>0</v>
      </c>
      <c r="C114" s="23">
        <f>Rangliste!D114</f>
        <v>0</v>
      </c>
      <c r="D114" s="37"/>
      <c r="E114" s="37"/>
      <c r="F114" s="37"/>
      <c r="G114" s="37"/>
      <c r="H114" s="37"/>
      <c r="I114" s="107"/>
      <c r="J114" s="117">
        <f t="shared" si="22"/>
        <v>1</v>
      </c>
      <c r="K114" s="107"/>
      <c r="L114" s="108">
        <f t="shared" si="23"/>
        <v>1</v>
      </c>
      <c r="M114" s="37"/>
      <c r="N114" s="109">
        <f t="shared" si="24"/>
        <v>1</v>
      </c>
      <c r="O114" s="37"/>
      <c r="P114" s="109">
        <f t="shared" si="25"/>
        <v>1</v>
      </c>
      <c r="Q114" s="37"/>
      <c r="R114" s="109">
        <f t="shared" si="13"/>
        <v>1</v>
      </c>
      <c r="S114" s="37"/>
      <c r="T114" s="109">
        <f t="shared" si="14"/>
        <v>1</v>
      </c>
      <c r="U114" s="110"/>
      <c r="V114" s="108">
        <f t="shared" si="15"/>
        <v>1</v>
      </c>
      <c r="W114" s="110"/>
      <c r="X114" s="108">
        <f t="shared" si="16"/>
        <v>1</v>
      </c>
      <c r="Y114" s="37"/>
      <c r="Z114" s="108">
        <f t="shared" si="17"/>
        <v>1</v>
      </c>
      <c r="AA114" s="37"/>
      <c r="AB114" s="109">
        <f t="shared" si="18"/>
        <v>1</v>
      </c>
      <c r="AC114" s="37"/>
      <c r="AD114" s="108">
        <f t="shared" si="19"/>
        <v>1</v>
      </c>
      <c r="AE114" s="37"/>
      <c r="AF114" s="111">
        <f t="shared" si="20"/>
        <v>1</v>
      </c>
      <c r="AG114" s="68">
        <f t="shared" si="21"/>
        <v>1</v>
      </c>
      <c r="AH114" s="84" t="e">
        <f>#REF!*60*24</f>
        <v>#REF!</v>
      </c>
    </row>
    <row r="115" spans="1:34">
      <c r="A115" s="23">
        <v>111</v>
      </c>
      <c r="B115" s="23">
        <f>Rangliste!C115</f>
        <v>0</v>
      </c>
      <c r="C115" s="23">
        <f>Rangliste!D115</f>
        <v>0</v>
      </c>
      <c r="D115" s="37"/>
      <c r="E115" s="37"/>
      <c r="F115" s="37"/>
      <c r="G115" s="37"/>
      <c r="H115" s="37"/>
      <c r="I115" s="107"/>
      <c r="J115" s="117">
        <f t="shared" si="22"/>
        <v>1</v>
      </c>
      <c r="K115" s="107"/>
      <c r="L115" s="108">
        <f t="shared" si="23"/>
        <v>1</v>
      </c>
      <c r="M115" s="37"/>
      <c r="N115" s="109">
        <f t="shared" si="24"/>
        <v>1</v>
      </c>
      <c r="O115" s="37"/>
      <c r="P115" s="109">
        <f t="shared" si="25"/>
        <v>1</v>
      </c>
      <c r="Q115" s="37"/>
      <c r="R115" s="109">
        <f t="shared" si="13"/>
        <v>1</v>
      </c>
      <c r="S115" s="37"/>
      <c r="T115" s="109">
        <f t="shared" si="14"/>
        <v>1</v>
      </c>
      <c r="U115" s="110"/>
      <c r="V115" s="108">
        <f t="shared" si="15"/>
        <v>1</v>
      </c>
      <c r="W115" s="110"/>
      <c r="X115" s="108">
        <f t="shared" si="16"/>
        <v>1</v>
      </c>
      <c r="Y115" s="37"/>
      <c r="Z115" s="108">
        <f t="shared" si="17"/>
        <v>1</v>
      </c>
      <c r="AA115" s="37"/>
      <c r="AB115" s="109">
        <f t="shared" si="18"/>
        <v>1</v>
      </c>
      <c r="AC115" s="37"/>
      <c r="AD115" s="108">
        <f t="shared" si="19"/>
        <v>1</v>
      </c>
      <c r="AE115" s="37"/>
      <c r="AF115" s="111">
        <f t="shared" si="20"/>
        <v>1</v>
      </c>
      <c r="AG115" s="68">
        <f t="shared" si="21"/>
        <v>1</v>
      </c>
      <c r="AH115" s="84" t="e">
        <f>#REF!*60*24</f>
        <v>#REF!</v>
      </c>
    </row>
    <row r="116" spans="1:34">
      <c r="A116" s="23">
        <v>112</v>
      </c>
      <c r="B116" s="23">
        <f>Rangliste!C116</f>
        <v>0</v>
      </c>
      <c r="C116" s="23">
        <f>Rangliste!D116</f>
        <v>0</v>
      </c>
      <c r="D116" s="37"/>
      <c r="E116" s="37"/>
      <c r="F116" s="37"/>
      <c r="G116" s="37"/>
      <c r="H116" s="37"/>
      <c r="I116" s="107"/>
      <c r="J116" s="117">
        <f t="shared" si="22"/>
        <v>1</v>
      </c>
      <c r="K116" s="107"/>
      <c r="L116" s="108">
        <f t="shared" si="23"/>
        <v>1</v>
      </c>
      <c r="M116" s="37"/>
      <c r="N116" s="109">
        <f t="shared" si="24"/>
        <v>1</v>
      </c>
      <c r="O116" s="37"/>
      <c r="P116" s="109">
        <f t="shared" si="25"/>
        <v>1</v>
      </c>
      <c r="Q116" s="37"/>
      <c r="R116" s="109">
        <f t="shared" si="13"/>
        <v>1</v>
      </c>
      <c r="S116" s="37"/>
      <c r="T116" s="109">
        <f t="shared" si="14"/>
        <v>1</v>
      </c>
      <c r="U116" s="110"/>
      <c r="V116" s="108">
        <f t="shared" si="15"/>
        <v>1</v>
      </c>
      <c r="W116" s="110"/>
      <c r="X116" s="108">
        <f t="shared" si="16"/>
        <v>1</v>
      </c>
      <c r="Y116" s="37"/>
      <c r="Z116" s="108">
        <f t="shared" si="17"/>
        <v>1</v>
      </c>
      <c r="AA116" s="37"/>
      <c r="AB116" s="109">
        <f t="shared" si="18"/>
        <v>1</v>
      </c>
      <c r="AC116" s="37"/>
      <c r="AD116" s="108">
        <f t="shared" si="19"/>
        <v>1</v>
      </c>
      <c r="AE116" s="37"/>
      <c r="AF116" s="111">
        <f t="shared" si="20"/>
        <v>1</v>
      </c>
      <c r="AG116" s="68">
        <f t="shared" si="21"/>
        <v>1</v>
      </c>
      <c r="AH116" s="84" t="e">
        <f>#REF!*60*24</f>
        <v>#REF!</v>
      </c>
    </row>
    <row r="117" spans="1:34">
      <c r="A117" s="23">
        <v>113</v>
      </c>
      <c r="B117" s="23">
        <f>Rangliste!C117</f>
        <v>0</v>
      </c>
      <c r="C117" s="23">
        <f>Rangliste!D117</f>
        <v>0</v>
      </c>
      <c r="D117" s="37"/>
      <c r="E117" s="37"/>
      <c r="F117" s="37"/>
      <c r="G117" s="37"/>
      <c r="H117" s="37"/>
      <c r="I117" s="107"/>
      <c r="J117" s="117">
        <f t="shared" si="22"/>
        <v>1</v>
      </c>
      <c r="K117" s="107"/>
      <c r="L117" s="108">
        <f t="shared" si="23"/>
        <v>1</v>
      </c>
      <c r="M117" s="37"/>
      <c r="N117" s="109">
        <f t="shared" si="24"/>
        <v>1</v>
      </c>
      <c r="O117" s="37"/>
      <c r="P117" s="109">
        <f t="shared" si="25"/>
        <v>1</v>
      </c>
      <c r="Q117" s="37"/>
      <c r="R117" s="109">
        <f t="shared" si="13"/>
        <v>1</v>
      </c>
      <c r="S117" s="37"/>
      <c r="T117" s="109">
        <f t="shared" si="14"/>
        <v>1</v>
      </c>
      <c r="U117" s="110"/>
      <c r="V117" s="108">
        <f t="shared" si="15"/>
        <v>1</v>
      </c>
      <c r="W117" s="110"/>
      <c r="X117" s="108">
        <f t="shared" si="16"/>
        <v>1</v>
      </c>
      <c r="Y117" s="37"/>
      <c r="Z117" s="108">
        <f t="shared" si="17"/>
        <v>1</v>
      </c>
      <c r="AA117" s="37"/>
      <c r="AB117" s="109">
        <f t="shared" si="18"/>
        <v>1</v>
      </c>
      <c r="AC117" s="37"/>
      <c r="AD117" s="108">
        <f t="shared" si="19"/>
        <v>1</v>
      </c>
      <c r="AE117" s="37"/>
      <c r="AF117" s="111">
        <f t="shared" si="20"/>
        <v>1</v>
      </c>
      <c r="AG117" s="68">
        <f t="shared" si="21"/>
        <v>1</v>
      </c>
      <c r="AH117" s="84" t="e">
        <f>#REF!*60*24</f>
        <v>#REF!</v>
      </c>
    </row>
    <row r="118" spans="1:34">
      <c r="A118" s="23">
        <v>114</v>
      </c>
      <c r="B118" s="23">
        <f>Rangliste!C118</f>
        <v>0</v>
      </c>
      <c r="C118" s="23">
        <f>Rangliste!D118</f>
        <v>0</v>
      </c>
      <c r="D118" s="37"/>
      <c r="E118" s="37"/>
      <c r="F118" s="37"/>
      <c r="G118" s="37"/>
      <c r="H118" s="37"/>
      <c r="I118" s="107"/>
      <c r="J118" s="117">
        <f t="shared" si="22"/>
        <v>1</v>
      </c>
      <c r="K118" s="107"/>
      <c r="L118" s="108">
        <f t="shared" si="23"/>
        <v>1</v>
      </c>
      <c r="M118" s="37"/>
      <c r="N118" s="109">
        <f t="shared" si="24"/>
        <v>1</v>
      </c>
      <c r="O118" s="37"/>
      <c r="P118" s="109">
        <f t="shared" si="25"/>
        <v>1</v>
      </c>
      <c r="Q118" s="37"/>
      <c r="R118" s="109">
        <f t="shared" si="13"/>
        <v>1</v>
      </c>
      <c r="S118" s="37"/>
      <c r="T118" s="109">
        <f t="shared" si="14"/>
        <v>1</v>
      </c>
      <c r="U118" s="110"/>
      <c r="V118" s="108">
        <f t="shared" si="15"/>
        <v>1</v>
      </c>
      <c r="W118" s="110"/>
      <c r="X118" s="108">
        <f t="shared" si="16"/>
        <v>1</v>
      </c>
      <c r="Y118" s="37"/>
      <c r="Z118" s="108">
        <f t="shared" si="17"/>
        <v>1</v>
      </c>
      <c r="AA118" s="37"/>
      <c r="AB118" s="109">
        <f t="shared" si="18"/>
        <v>1</v>
      </c>
      <c r="AC118" s="37"/>
      <c r="AD118" s="108">
        <f t="shared" si="19"/>
        <v>1</v>
      </c>
      <c r="AE118" s="37"/>
      <c r="AF118" s="111">
        <f t="shared" si="20"/>
        <v>1</v>
      </c>
      <c r="AG118" s="68">
        <f t="shared" si="21"/>
        <v>1</v>
      </c>
      <c r="AH118" s="84" t="e">
        <f>#REF!*60*24</f>
        <v>#REF!</v>
      </c>
    </row>
    <row r="119" spans="1:34">
      <c r="A119" s="23">
        <v>115</v>
      </c>
      <c r="B119" s="23">
        <f>Rangliste!C119</f>
        <v>0</v>
      </c>
      <c r="C119" s="23">
        <f>Rangliste!D119</f>
        <v>0</v>
      </c>
      <c r="D119" s="37"/>
      <c r="E119" s="37"/>
      <c r="F119" s="37"/>
      <c r="G119" s="37"/>
      <c r="H119" s="37"/>
      <c r="I119" s="107"/>
      <c r="J119" s="117">
        <f t="shared" si="22"/>
        <v>1</v>
      </c>
      <c r="K119" s="107"/>
      <c r="L119" s="108">
        <f t="shared" si="23"/>
        <v>1</v>
      </c>
      <c r="M119" s="37"/>
      <c r="N119" s="109">
        <f t="shared" si="24"/>
        <v>1</v>
      </c>
      <c r="O119" s="37"/>
      <c r="P119" s="109">
        <f t="shared" si="25"/>
        <v>1</v>
      </c>
      <c r="Q119" s="37"/>
      <c r="R119" s="109">
        <f t="shared" si="13"/>
        <v>1</v>
      </c>
      <c r="S119" s="37"/>
      <c r="T119" s="109">
        <f t="shared" si="14"/>
        <v>1</v>
      </c>
      <c r="U119" s="110"/>
      <c r="V119" s="108">
        <f t="shared" si="15"/>
        <v>1</v>
      </c>
      <c r="W119" s="110"/>
      <c r="X119" s="108">
        <f t="shared" si="16"/>
        <v>1</v>
      </c>
      <c r="Y119" s="37"/>
      <c r="Z119" s="108">
        <f t="shared" si="17"/>
        <v>1</v>
      </c>
      <c r="AA119" s="37"/>
      <c r="AB119" s="109">
        <f t="shared" si="18"/>
        <v>1</v>
      </c>
      <c r="AC119" s="37"/>
      <c r="AD119" s="108">
        <f t="shared" si="19"/>
        <v>1</v>
      </c>
      <c r="AE119" s="37"/>
      <c r="AF119" s="111">
        <f t="shared" si="20"/>
        <v>1</v>
      </c>
      <c r="AG119" s="68">
        <f t="shared" si="21"/>
        <v>1</v>
      </c>
      <c r="AH119" s="84" t="e">
        <f>#REF!*60*24</f>
        <v>#REF!</v>
      </c>
    </row>
    <row r="120" spans="1:34">
      <c r="A120" s="23">
        <v>116</v>
      </c>
      <c r="B120" s="23">
        <f>Rangliste!C120</f>
        <v>0</v>
      </c>
      <c r="C120" s="23">
        <f>Rangliste!D120</f>
        <v>0</v>
      </c>
      <c r="D120" s="37"/>
      <c r="E120" s="37"/>
      <c r="F120" s="37"/>
      <c r="G120" s="37"/>
      <c r="H120" s="37"/>
      <c r="I120" s="107"/>
      <c r="J120" s="117">
        <f t="shared" si="22"/>
        <v>1</v>
      </c>
      <c r="K120" s="107"/>
      <c r="L120" s="108">
        <f t="shared" si="23"/>
        <v>1</v>
      </c>
      <c r="M120" s="37"/>
      <c r="N120" s="109">
        <f t="shared" si="24"/>
        <v>1</v>
      </c>
      <c r="O120" s="37"/>
      <c r="P120" s="109">
        <f t="shared" si="25"/>
        <v>1</v>
      </c>
      <c r="Q120" s="37"/>
      <c r="R120" s="109">
        <f t="shared" si="13"/>
        <v>1</v>
      </c>
      <c r="S120" s="37"/>
      <c r="T120" s="109">
        <f t="shared" si="14"/>
        <v>1</v>
      </c>
      <c r="U120" s="110"/>
      <c r="V120" s="108">
        <f t="shared" si="15"/>
        <v>1</v>
      </c>
      <c r="W120" s="110"/>
      <c r="X120" s="108">
        <f t="shared" si="16"/>
        <v>1</v>
      </c>
      <c r="Y120" s="37"/>
      <c r="Z120" s="108">
        <f t="shared" si="17"/>
        <v>1</v>
      </c>
      <c r="AA120" s="37"/>
      <c r="AB120" s="109">
        <f t="shared" si="18"/>
        <v>1</v>
      </c>
      <c r="AC120" s="37"/>
      <c r="AD120" s="108">
        <f t="shared" si="19"/>
        <v>1</v>
      </c>
      <c r="AE120" s="37"/>
      <c r="AF120" s="111">
        <f t="shared" si="20"/>
        <v>1</v>
      </c>
      <c r="AG120" s="68">
        <f t="shared" si="21"/>
        <v>1</v>
      </c>
      <c r="AH120" s="84" t="e">
        <f>#REF!*60*24</f>
        <v>#REF!</v>
      </c>
    </row>
    <row r="121" spans="1:34">
      <c r="A121" s="23">
        <v>117</v>
      </c>
      <c r="B121" s="23">
        <f>Rangliste!C121</f>
        <v>0</v>
      </c>
      <c r="C121" s="23">
        <f>Rangliste!D121</f>
        <v>0</v>
      </c>
      <c r="D121" s="37"/>
      <c r="E121" s="37"/>
      <c r="F121" s="37"/>
      <c r="G121" s="37"/>
      <c r="H121" s="37"/>
      <c r="I121" s="107"/>
      <c r="J121" s="117">
        <f t="shared" si="22"/>
        <v>1</v>
      </c>
      <c r="K121" s="107"/>
      <c r="L121" s="108">
        <f t="shared" si="23"/>
        <v>1</v>
      </c>
      <c r="M121" s="37"/>
      <c r="N121" s="109">
        <f t="shared" si="24"/>
        <v>1</v>
      </c>
      <c r="O121" s="37"/>
      <c r="P121" s="109">
        <f t="shared" si="25"/>
        <v>1</v>
      </c>
      <c r="Q121" s="37"/>
      <c r="R121" s="109">
        <f t="shared" si="13"/>
        <v>1</v>
      </c>
      <c r="S121" s="37"/>
      <c r="T121" s="109">
        <f t="shared" si="14"/>
        <v>1</v>
      </c>
      <c r="U121" s="110"/>
      <c r="V121" s="108">
        <f t="shared" si="15"/>
        <v>1</v>
      </c>
      <c r="W121" s="110"/>
      <c r="X121" s="108">
        <f t="shared" si="16"/>
        <v>1</v>
      </c>
      <c r="Y121" s="37"/>
      <c r="Z121" s="108">
        <f t="shared" si="17"/>
        <v>1</v>
      </c>
      <c r="AA121" s="37"/>
      <c r="AB121" s="109">
        <f t="shared" si="18"/>
        <v>1</v>
      </c>
      <c r="AC121" s="37"/>
      <c r="AD121" s="108">
        <f t="shared" si="19"/>
        <v>1</v>
      </c>
      <c r="AE121" s="37"/>
      <c r="AF121" s="111">
        <f t="shared" si="20"/>
        <v>1</v>
      </c>
      <c r="AG121" s="68">
        <f t="shared" si="21"/>
        <v>1</v>
      </c>
      <c r="AH121" s="84" t="e">
        <f>#REF!*60*24</f>
        <v>#REF!</v>
      </c>
    </row>
    <row r="122" spans="1:34">
      <c r="A122" s="23">
        <v>118</v>
      </c>
      <c r="B122" s="23">
        <f>Rangliste!C122</f>
        <v>0</v>
      </c>
      <c r="C122" s="23">
        <f>Rangliste!D122</f>
        <v>0</v>
      </c>
      <c r="D122" s="37"/>
      <c r="E122" s="37"/>
      <c r="F122" s="37"/>
      <c r="G122" s="37"/>
      <c r="H122" s="37"/>
      <c r="I122" s="107"/>
      <c r="J122" s="117">
        <f t="shared" si="22"/>
        <v>1</v>
      </c>
      <c r="K122" s="107"/>
      <c r="L122" s="108">
        <f t="shared" si="23"/>
        <v>1</v>
      </c>
      <c r="M122" s="37"/>
      <c r="N122" s="109">
        <f t="shared" si="24"/>
        <v>1</v>
      </c>
      <c r="O122" s="37"/>
      <c r="P122" s="109">
        <f t="shared" si="25"/>
        <v>1</v>
      </c>
      <c r="Q122" s="37"/>
      <c r="R122" s="109">
        <f t="shared" si="13"/>
        <v>1</v>
      </c>
      <c r="S122" s="37"/>
      <c r="T122" s="109">
        <f t="shared" si="14"/>
        <v>1</v>
      </c>
      <c r="U122" s="110"/>
      <c r="V122" s="108">
        <f t="shared" si="15"/>
        <v>1</v>
      </c>
      <c r="W122" s="110"/>
      <c r="X122" s="108">
        <f t="shared" si="16"/>
        <v>1</v>
      </c>
      <c r="Y122" s="37"/>
      <c r="Z122" s="108">
        <f t="shared" si="17"/>
        <v>1</v>
      </c>
      <c r="AA122" s="37"/>
      <c r="AB122" s="109">
        <f t="shared" si="18"/>
        <v>1</v>
      </c>
      <c r="AC122" s="37"/>
      <c r="AD122" s="108">
        <f t="shared" si="19"/>
        <v>1</v>
      </c>
      <c r="AE122" s="37"/>
      <c r="AF122" s="111">
        <f t="shared" si="20"/>
        <v>1</v>
      </c>
      <c r="AG122" s="68">
        <f t="shared" si="21"/>
        <v>1</v>
      </c>
      <c r="AH122" s="84" t="e">
        <f>#REF!*60*24</f>
        <v>#REF!</v>
      </c>
    </row>
    <row r="123" spans="1:34">
      <c r="A123" s="23">
        <v>119</v>
      </c>
      <c r="B123" s="23">
        <f>Rangliste!C123</f>
        <v>0</v>
      </c>
      <c r="C123" s="23">
        <f>Rangliste!D123</f>
        <v>0</v>
      </c>
      <c r="D123" s="37"/>
      <c r="E123" s="37"/>
      <c r="F123" s="37"/>
      <c r="G123" s="37"/>
      <c r="H123" s="37"/>
      <c r="I123" s="107"/>
      <c r="J123" s="117">
        <f t="shared" si="22"/>
        <v>1</v>
      </c>
      <c r="K123" s="107"/>
      <c r="L123" s="108">
        <f t="shared" si="23"/>
        <v>1</v>
      </c>
      <c r="M123" s="37"/>
      <c r="N123" s="109">
        <f t="shared" si="24"/>
        <v>1</v>
      </c>
      <c r="O123" s="37"/>
      <c r="P123" s="109">
        <f t="shared" si="25"/>
        <v>1</v>
      </c>
      <c r="Q123" s="37"/>
      <c r="R123" s="109">
        <f t="shared" si="13"/>
        <v>1</v>
      </c>
      <c r="S123" s="37"/>
      <c r="T123" s="109">
        <f t="shared" si="14"/>
        <v>1</v>
      </c>
      <c r="U123" s="110"/>
      <c r="V123" s="108">
        <f t="shared" si="15"/>
        <v>1</v>
      </c>
      <c r="W123" s="110"/>
      <c r="X123" s="108">
        <f t="shared" si="16"/>
        <v>1</v>
      </c>
      <c r="Y123" s="37"/>
      <c r="Z123" s="108">
        <f t="shared" si="17"/>
        <v>1</v>
      </c>
      <c r="AA123" s="37"/>
      <c r="AB123" s="109">
        <f t="shared" si="18"/>
        <v>1</v>
      </c>
      <c r="AC123" s="37"/>
      <c r="AD123" s="108">
        <f t="shared" si="19"/>
        <v>1</v>
      </c>
      <c r="AE123" s="37"/>
      <c r="AF123" s="111">
        <f t="shared" si="20"/>
        <v>1</v>
      </c>
      <c r="AG123" s="68">
        <f t="shared" si="21"/>
        <v>1</v>
      </c>
      <c r="AH123" s="84" t="e">
        <f>#REF!*60*24</f>
        <v>#REF!</v>
      </c>
    </row>
    <row r="124" spans="1:34">
      <c r="A124" s="23">
        <v>120</v>
      </c>
      <c r="B124" s="23">
        <f>Rangliste!C124</f>
        <v>0</v>
      </c>
      <c r="C124" s="23">
        <f>Rangliste!D124</f>
        <v>0</v>
      </c>
      <c r="D124" s="37"/>
      <c r="E124" s="37"/>
      <c r="F124" s="37"/>
      <c r="G124" s="37"/>
      <c r="H124" s="37"/>
      <c r="I124" s="107"/>
      <c r="J124" s="117">
        <f t="shared" si="22"/>
        <v>1</v>
      </c>
      <c r="K124" s="107"/>
      <c r="L124" s="108">
        <f t="shared" si="23"/>
        <v>1</v>
      </c>
      <c r="M124" s="37"/>
      <c r="N124" s="109">
        <f t="shared" si="24"/>
        <v>1</v>
      </c>
      <c r="O124" s="37"/>
      <c r="P124" s="109">
        <f t="shared" si="25"/>
        <v>1</v>
      </c>
      <c r="Q124" s="37"/>
      <c r="R124" s="109">
        <f t="shared" si="13"/>
        <v>1</v>
      </c>
      <c r="S124" s="37"/>
      <c r="T124" s="109">
        <f t="shared" si="14"/>
        <v>1</v>
      </c>
      <c r="U124" s="110"/>
      <c r="V124" s="108">
        <f t="shared" si="15"/>
        <v>1</v>
      </c>
      <c r="W124" s="110"/>
      <c r="X124" s="108">
        <f t="shared" si="16"/>
        <v>1</v>
      </c>
      <c r="Y124" s="37"/>
      <c r="Z124" s="108">
        <f t="shared" si="17"/>
        <v>1</v>
      </c>
      <c r="AA124" s="37"/>
      <c r="AB124" s="109">
        <f t="shared" si="18"/>
        <v>1</v>
      </c>
      <c r="AC124" s="37"/>
      <c r="AD124" s="108">
        <f t="shared" si="19"/>
        <v>1</v>
      </c>
      <c r="AE124" s="37"/>
      <c r="AF124" s="111">
        <f t="shared" si="20"/>
        <v>1</v>
      </c>
      <c r="AG124" s="68">
        <f t="shared" si="21"/>
        <v>1</v>
      </c>
      <c r="AH124" s="84" t="e">
        <f>#REF!*60*24</f>
        <v>#REF!</v>
      </c>
    </row>
    <row r="125" spans="1:34">
      <c r="A125" s="23">
        <v>121</v>
      </c>
      <c r="B125" s="23">
        <f>Rangliste!C125</f>
        <v>0</v>
      </c>
      <c r="C125" s="23">
        <f>Rangliste!D125</f>
        <v>0</v>
      </c>
      <c r="D125" s="37"/>
      <c r="E125" s="37"/>
      <c r="F125" s="37"/>
      <c r="G125" s="37"/>
      <c r="H125" s="37"/>
      <c r="I125" s="107"/>
      <c r="J125" s="117">
        <f t="shared" si="22"/>
        <v>1</v>
      </c>
      <c r="K125" s="107"/>
      <c r="L125" s="108">
        <f t="shared" si="23"/>
        <v>1</v>
      </c>
      <c r="M125" s="37"/>
      <c r="N125" s="109">
        <f t="shared" si="24"/>
        <v>1</v>
      </c>
      <c r="O125" s="37"/>
      <c r="P125" s="109">
        <f t="shared" si="25"/>
        <v>1</v>
      </c>
      <c r="Q125" s="37"/>
      <c r="R125" s="109">
        <f t="shared" si="13"/>
        <v>1</v>
      </c>
      <c r="S125" s="37"/>
      <c r="T125" s="109">
        <f t="shared" si="14"/>
        <v>1</v>
      </c>
      <c r="U125" s="110"/>
      <c r="V125" s="108">
        <f t="shared" si="15"/>
        <v>1</v>
      </c>
      <c r="W125" s="110"/>
      <c r="X125" s="108">
        <f t="shared" si="16"/>
        <v>1</v>
      </c>
      <c r="Y125" s="37"/>
      <c r="Z125" s="108">
        <f t="shared" si="17"/>
        <v>1</v>
      </c>
      <c r="AA125" s="37"/>
      <c r="AB125" s="109">
        <f t="shared" si="18"/>
        <v>1</v>
      </c>
      <c r="AC125" s="37"/>
      <c r="AD125" s="108">
        <f t="shared" si="19"/>
        <v>1</v>
      </c>
      <c r="AE125" s="37"/>
      <c r="AF125" s="111">
        <f t="shared" si="20"/>
        <v>1</v>
      </c>
      <c r="AG125" s="68">
        <f t="shared" si="21"/>
        <v>1</v>
      </c>
      <c r="AH125" s="84" t="e">
        <f>#REF!*60*24</f>
        <v>#REF!</v>
      </c>
    </row>
    <row r="126" spans="1:34">
      <c r="A126" s="23">
        <v>122</v>
      </c>
      <c r="B126" s="23">
        <f>Rangliste!C126</f>
        <v>0</v>
      </c>
      <c r="C126" s="23">
        <f>Rangliste!D126</f>
        <v>0</v>
      </c>
      <c r="D126" s="37"/>
      <c r="E126" s="37"/>
      <c r="F126" s="37"/>
      <c r="G126" s="37"/>
      <c r="H126" s="37"/>
      <c r="I126" s="107"/>
      <c r="J126" s="117">
        <f t="shared" si="22"/>
        <v>1</v>
      </c>
      <c r="K126" s="107"/>
      <c r="L126" s="108">
        <f t="shared" si="23"/>
        <v>1</v>
      </c>
      <c r="M126" s="37"/>
      <c r="N126" s="109">
        <f t="shared" si="24"/>
        <v>1</v>
      </c>
      <c r="O126" s="37"/>
      <c r="P126" s="109">
        <f t="shared" si="25"/>
        <v>1</v>
      </c>
      <c r="Q126" s="37"/>
      <c r="R126" s="109">
        <f t="shared" si="13"/>
        <v>1</v>
      </c>
      <c r="S126" s="37"/>
      <c r="T126" s="109">
        <f t="shared" si="14"/>
        <v>1</v>
      </c>
      <c r="U126" s="110"/>
      <c r="V126" s="108">
        <f t="shared" si="15"/>
        <v>1</v>
      </c>
      <c r="W126" s="110"/>
      <c r="X126" s="108">
        <f t="shared" si="16"/>
        <v>1</v>
      </c>
      <c r="Y126" s="37"/>
      <c r="Z126" s="108">
        <f t="shared" si="17"/>
        <v>1</v>
      </c>
      <c r="AA126" s="37"/>
      <c r="AB126" s="109">
        <f t="shared" si="18"/>
        <v>1</v>
      </c>
      <c r="AC126" s="37"/>
      <c r="AD126" s="108">
        <f t="shared" si="19"/>
        <v>1</v>
      </c>
      <c r="AE126" s="37"/>
      <c r="AF126" s="111">
        <f t="shared" si="20"/>
        <v>1</v>
      </c>
      <c r="AG126" s="68">
        <f t="shared" si="21"/>
        <v>1</v>
      </c>
      <c r="AH126" s="84" t="e">
        <f>#REF!*60*24</f>
        <v>#REF!</v>
      </c>
    </row>
    <row r="127" spans="1:34">
      <c r="A127" s="23">
        <v>123</v>
      </c>
      <c r="B127" s="23">
        <f>Rangliste!C127</f>
        <v>0</v>
      </c>
      <c r="C127" s="23">
        <f>Rangliste!D127</f>
        <v>0</v>
      </c>
      <c r="D127" s="37"/>
      <c r="E127" s="37"/>
      <c r="F127" s="37"/>
      <c r="G127" s="37"/>
      <c r="H127" s="37"/>
      <c r="I127" s="107"/>
      <c r="J127" s="117">
        <f t="shared" si="22"/>
        <v>1</v>
      </c>
      <c r="K127" s="107"/>
      <c r="L127" s="108">
        <f t="shared" si="23"/>
        <v>1</v>
      </c>
      <c r="M127" s="37"/>
      <c r="N127" s="109">
        <f t="shared" si="24"/>
        <v>1</v>
      </c>
      <c r="O127" s="37"/>
      <c r="P127" s="109">
        <f t="shared" si="25"/>
        <v>1</v>
      </c>
      <c r="Q127" s="37"/>
      <c r="R127" s="109">
        <f t="shared" si="13"/>
        <v>1</v>
      </c>
      <c r="S127" s="37"/>
      <c r="T127" s="109">
        <f t="shared" si="14"/>
        <v>1</v>
      </c>
      <c r="U127" s="110"/>
      <c r="V127" s="108">
        <f t="shared" si="15"/>
        <v>1</v>
      </c>
      <c r="W127" s="110"/>
      <c r="X127" s="108">
        <f t="shared" si="16"/>
        <v>1</v>
      </c>
      <c r="Y127" s="37"/>
      <c r="Z127" s="108">
        <f t="shared" si="17"/>
        <v>1</v>
      </c>
      <c r="AA127" s="37"/>
      <c r="AB127" s="109">
        <f t="shared" si="18"/>
        <v>1</v>
      </c>
      <c r="AC127" s="37"/>
      <c r="AD127" s="108">
        <f t="shared" si="19"/>
        <v>1</v>
      </c>
      <c r="AE127" s="37"/>
      <c r="AF127" s="111">
        <f t="shared" si="20"/>
        <v>1</v>
      </c>
      <c r="AG127" s="68">
        <f t="shared" si="21"/>
        <v>1</v>
      </c>
      <c r="AH127" s="84" t="e">
        <f>#REF!*60*24</f>
        <v>#REF!</v>
      </c>
    </row>
    <row r="128" spans="1:34">
      <c r="A128" s="23">
        <v>124</v>
      </c>
      <c r="B128" s="23">
        <f>Rangliste!C128</f>
        <v>0</v>
      </c>
      <c r="C128" s="23">
        <f>Rangliste!D128</f>
        <v>0</v>
      </c>
      <c r="D128" s="37"/>
      <c r="E128" s="37"/>
      <c r="F128" s="37"/>
      <c r="G128" s="37"/>
      <c r="H128" s="37"/>
      <c r="I128" s="107"/>
      <c r="J128" s="117">
        <f t="shared" si="22"/>
        <v>1</v>
      </c>
      <c r="K128" s="107"/>
      <c r="L128" s="108">
        <f t="shared" si="23"/>
        <v>1</v>
      </c>
      <c r="M128" s="37"/>
      <c r="N128" s="109">
        <f t="shared" si="24"/>
        <v>1</v>
      </c>
      <c r="O128" s="37"/>
      <c r="P128" s="109">
        <f t="shared" si="25"/>
        <v>1</v>
      </c>
      <c r="Q128" s="37"/>
      <c r="R128" s="109">
        <f t="shared" si="13"/>
        <v>1</v>
      </c>
      <c r="S128" s="37"/>
      <c r="T128" s="109">
        <f t="shared" si="14"/>
        <v>1</v>
      </c>
      <c r="U128" s="110"/>
      <c r="V128" s="108">
        <f t="shared" si="15"/>
        <v>1</v>
      </c>
      <c r="W128" s="110"/>
      <c r="X128" s="108">
        <f t="shared" si="16"/>
        <v>1</v>
      </c>
      <c r="Y128" s="37"/>
      <c r="Z128" s="108">
        <f t="shared" si="17"/>
        <v>1</v>
      </c>
      <c r="AA128" s="37"/>
      <c r="AB128" s="109">
        <f t="shared" si="18"/>
        <v>1</v>
      </c>
      <c r="AC128" s="37"/>
      <c r="AD128" s="108">
        <f t="shared" si="19"/>
        <v>1</v>
      </c>
      <c r="AE128" s="37"/>
      <c r="AF128" s="111">
        <f t="shared" si="20"/>
        <v>1</v>
      </c>
      <c r="AG128" s="68">
        <f t="shared" si="21"/>
        <v>1</v>
      </c>
      <c r="AH128" s="84" t="e">
        <f>#REF!*60*24</f>
        <v>#REF!</v>
      </c>
    </row>
    <row r="129" spans="1:34">
      <c r="A129" s="23">
        <v>125</v>
      </c>
      <c r="B129" s="23">
        <f>Rangliste!C129</f>
        <v>0</v>
      </c>
      <c r="C129" s="23">
        <f>Rangliste!D129</f>
        <v>0</v>
      </c>
      <c r="D129" s="37"/>
      <c r="E129" s="37"/>
      <c r="F129" s="37"/>
      <c r="G129" s="37"/>
      <c r="H129" s="37"/>
      <c r="I129" s="107"/>
      <c r="J129" s="117">
        <f t="shared" si="22"/>
        <v>1</v>
      </c>
      <c r="K129" s="107"/>
      <c r="L129" s="108">
        <f t="shared" si="23"/>
        <v>1</v>
      </c>
      <c r="M129" s="37"/>
      <c r="N129" s="109">
        <f t="shared" si="24"/>
        <v>1</v>
      </c>
      <c r="O129" s="37"/>
      <c r="P129" s="109">
        <f t="shared" si="25"/>
        <v>1</v>
      </c>
      <c r="Q129" s="37"/>
      <c r="R129" s="109">
        <f t="shared" si="13"/>
        <v>1</v>
      </c>
      <c r="S129" s="37"/>
      <c r="T129" s="109">
        <f t="shared" si="14"/>
        <v>1</v>
      </c>
      <c r="U129" s="110"/>
      <c r="V129" s="108">
        <f t="shared" si="15"/>
        <v>1</v>
      </c>
      <c r="W129" s="110"/>
      <c r="X129" s="108">
        <f t="shared" si="16"/>
        <v>1</v>
      </c>
      <c r="Y129" s="37"/>
      <c r="Z129" s="108">
        <f t="shared" si="17"/>
        <v>1</v>
      </c>
      <c r="AA129" s="37"/>
      <c r="AB129" s="109">
        <f t="shared" si="18"/>
        <v>1</v>
      </c>
      <c r="AC129" s="37"/>
      <c r="AD129" s="108">
        <f t="shared" si="19"/>
        <v>1</v>
      </c>
      <c r="AE129" s="37"/>
      <c r="AF129" s="111">
        <f t="shared" si="20"/>
        <v>1</v>
      </c>
      <c r="AG129" s="68">
        <f t="shared" si="21"/>
        <v>1</v>
      </c>
      <c r="AH129" s="84" t="e">
        <f>#REF!*60*24</f>
        <v>#REF!</v>
      </c>
    </row>
    <row r="130" spans="1:34">
      <c r="A130" s="23">
        <v>126</v>
      </c>
      <c r="B130" s="23">
        <f>Rangliste!C130</f>
        <v>0</v>
      </c>
      <c r="C130" s="23">
        <f>Rangliste!D130</f>
        <v>0</v>
      </c>
      <c r="D130" s="37"/>
      <c r="E130" s="37"/>
      <c r="F130" s="37"/>
      <c r="G130" s="37"/>
      <c r="H130" s="37"/>
      <c r="I130" s="107"/>
      <c r="J130" s="117">
        <f t="shared" si="22"/>
        <v>1</v>
      </c>
      <c r="K130" s="107"/>
      <c r="L130" s="108">
        <f t="shared" si="23"/>
        <v>1</v>
      </c>
      <c r="M130" s="37"/>
      <c r="N130" s="109">
        <f t="shared" si="24"/>
        <v>1</v>
      </c>
      <c r="O130" s="37"/>
      <c r="P130" s="109">
        <f t="shared" si="25"/>
        <v>1</v>
      </c>
      <c r="Q130" s="37"/>
      <c r="R130" s="109">
        <f t="shared" si="13"/>
        <v>1</v>
      </c>
      <c r="S130" s="37"/>
      <c r="T130" s="109">
        <f t="shared" si="14"/>
        <v>1</v>
      </c>
      <c r="U130" s="110"/>
      <c r="V130" s="108">
        <f t="shared" si="15"/>
        <v>1</v>
      </c>
      <c r="W130" s="110"/>
      <c r="X130" s="108">
        <f t="shared" si="16"/>
        <v>1</v>
      </c>
      <c r="Y130" s="37"/>
      <c r="Z130" s="108">
        <f t="shared" si="17"/>
        <v>1</v>
      </c>
      <c r="AA130" s="37"/>
      <c r="AB130" s="109">
        <f t="shared" si="18"/>
        <v>1</v>
      </c>
      <c r="AC130" s="37"/>
      <c r="AD130" s="108">
        <f t="shared" si="19"/>
        <v>1</v>
      </c>
      <c r="AE130" s="37"/>
      <c r="AF130" s="111">
        <f t="shared" si="20"/>
        <v>1</v>
      </c>
      <c r="AG130" s="68">
        <f t="shared" si="21"/>
        <v>1</v>
      </c>
      <c r="AH130" s="84" t="e">
        <f>#REF!*60*24</f>
        <v>#REF!</v>
      </c>
    </row>
    <row r="131" spans="1:34">
      <c r="A131" s="23">
        <v>127</v>
      </c>
      <c r="B131" s="23">
        <f>Rangliste!C131</f>
        <v>0</v>
      </c>
      <c r="C131" s="23">
        <f>Rangliste!D131</f>
        <v>0</v>
      </c>
      <c r="D131" s="37"/>
      <c r="E131" s="37"/>
      <c r="F131" s="37"/>
      <c r="G131" s="37"/>
      <c r="H131" s="37"/>
      <c r="I131" s="107"/>
      <c r="J131" s="117">
        <f t="shared" si="22"/>
        <v>1</v>
      </c>
      <c r="K131" s="107"/>
      <c r="L131" s="108">
        <f t="shared" si="23"/>
        <v>1</v>
      </c>
      <c r="M131" s="37"/>
      <c r="N131" s="109">
        <f t="shared" si="24"/>
        <v>1</v>
      </c>
      <c r="O131" s="37"/>
      <c r="P131" s="109">
        <f t="shared" si="25"/>
        <v>1</v>
      </c>
      <c r="Q131" s="37"/>
      <c r="R131" s="109">
        <f t="shared" si="13"/>
        <v>1</v>
      </c>
      <c r="S131" s="37"/>
      <c r="T131" s="109">
        <f t="shared" si="14"/>
        <v>1</v>
      </c>
      <c r="U131" s="110"/>
      <c r="V131" s="108">
        <f t="shared" si="15"/>
        <v>1</v>
      </c>
      <c r="W131" s="110"/>
      <c r="X131" s="108">
        <f t="shared" si="16"/>
        <v>1</v>
      </c>
      <c r="Y131" s="37"/>
      <c r="Z131" s="108">
        <f t="shared" si="17"/>
        <v>1</v>
      </c>
      <c r="AA131" s="37"/>
      <c r="AB131" s="109">
        <f t="shared" si="18"/>
        <v>1</v>
      </c>
      <c r="AC131" s="37"/>
      <c r="AD131" s="108">
        <f t="shared" si="19"/>
        <v>1</v>
      </c>
      <c r="AE131" s="37"/>
      <c r="AF131" s="111">
        <f t="shared" si="20"/>
        <v>1</v>
      </c>
      <c r="AG131" s="68">
        <f t="shared" si="21"/>
        <v>1</v>
      </c>
      <c r="AH131" s="84" t="e">
        <f>#REF!*60*24</f>
        <v>#REF!</v>
      </c>
    </row>
    <row r="132" spans="1:34">
      <c r="A132" s="23">
        <v>128</v>
      </c>
      <c r="B132" s="23">
        <f>Rangliste!C132</f>
        <v>0</v>
      </c>
      <c r="C132" s="23">
        <f>Rangliste!D132</f>
        <v>0</v>
      </c>
      <c r="D132" s="37"/>
      <c r="E132" s="37"/>
      <c r="F132" s="37"/>
      <c r="G132" s="37"/>
      <c r="H132" s="37"/>
      <c r="I132" s="107"/>
      <c r="J132" s="117">
        <f t="shared" si="22"/>
        <v>1</v>
      </c>
      <c r="K132" s="107"/>
      <c r="L132" s="108">
        <f t="shared" si="23"/>
        <v>1</v>
      </c>
      <c r="M132" s="37"/>
      <c r="N132" s="109">
        <f t="shared" si="24"/>
        <v>1</v>
      </c>
      <c r="O132" s="37"/>
      <c r="P132" s="109">
        <f t="shared" si="25"/>
        <v>1</v>
      </c>
      <c r="Q132" s="37"/>
      <c r="R132" s="109">
        <f t="shared" si="13"/>
        <v>1</v>
      </c>
      <c r="S132" s="37"/>
      <c r="T132" s="109">
        <f t="shared" si="14"/>
        <v>1</v>
      </c>
      <c r="U132" s="110"/>
      <c r="V132" s="108">
        <f t="shared" si="15"/>
        <v>1</v>
      </c>
      <c r="W132" s="110"/>
      <c r="X132" s="108">
        <f t="shared" si="16"/>
        <v>1</v>
      </c>
      <c r="Y132" s="37"/>
      <c r="Z132" s="108">
        <f t="shared" si="17"/>
        <v>1</v>
      </c>
      <c r="AA132" s="37"/>
      <c r="AB132" s="109">
        <f t="shared" si="18"/>
        <v>1</v>
      </c>
      <c r="AC132" s="37"/>
      <c r="AD132" s="108">
        <f t="shared" si="19"/>
        <v>1</v>
      </c>
      <c r="AE132" s="37"/>
      <c r="AF132" s="111">
        <f t="shared" si="20"/>
        <v>1</v>
      </c>
      <c r="AG132" s="68">
        <f t="shared" si="21"/>
        <v>1</v>
      </c>
      <c r="AH132" s="84" t="e">
        <f>#REF!*60*24</f>
        <v>#REF!</v>
      </c>
    </row>
    <row r="133" spans="1:34">
      <c r="A133" s="23">
        <v>129</v>
      </c>
      <c r="B133" s="23">
        <f>Rangliste!C133</f>
        <v>0</v>
      </c>
      <c r="C133" s="23">
        <f>Rangliste!D133</f>
        <v>0</v>
      </c>
      <c r="D133" s="37"/>
      <c r="E133" s="37"/>
      <c r="F133" s="37"/>
      <c r="G133" s="37"/>
      <c r="H133" s="37"/>
      <c r="I133" s="107"/>
      <c r="J133" s="117">
        <f t="shared" si="22"/>
        <v>1</v>
      </c>
      <c r="K133" s="107"/>
      <c r="L133" s="108">
        <f t="shared" si="23"/>
        <v>1</v>
      </c>
      <c r="M133" s="37"/>
      <c r="N133" s="109">
        <f t="shared" si="24"/>
        <v>1</v>
      </c>
      <c r="O133" s="37"/>
      <c r="P133" s="109">
        <f t="shared" si="25"/>
        <v>1</v>
      </c>
      <c r="Q133" s="37"/>
      <c r="R133" s="109">
        <f t="shared" ref="R133:R171" si="26">IF(Q133&gt;175,4,IF(Q133&gt;165,3,IF(Q133&gt;154,2,1)))</f>
        <v>1</v>
      </c>
      <c r="S133" s="37"/>
      <c r="T133" s="109">
        <f t="shared" ref="T133:T171" si="27">IF(S133&gt;175,4,IF(S133&gt;165,3,IF(S133&gt;154,2,1)))</f>
        <v>1</v>
      </c>
      <c r="U133" s="110"/>
      <c r="V133" s="108">
        <f t="shared" ref="V133:V171" si="28">IF(U133&lt;&gt;"",IF(U133&gt;20,4,IF(U133&gt;18.3,3,IF(U133&gt;16.7,2,1))),1)</f>
        <v>1</v>
      </c>
      <c r="W133" s="110"/>
      <c r="X133" s="108">
        <f t="shared" ref="X133:X171" si="29">IF(W133&lt;&gt;"",IF(W133&gt;20,4,IF(W133&gt;18.3,3,IF(W133&gt;16.7,2,1))),1)</f>
        <v>1</v>
      </c>
      <c r="Y133" s="37"/>
      <c r="Z133" s="108">
        <f t="shared" ref="Z133:Z171" si="30">IF(Y133&lt;0.01,1,IF(Y133&lt;1.11,4,IF(Y133&lt;1.16,3,IF(Y133&lt;1.26,2,IF(Y133&gt;1.25,1)))))</f>
        <v>1</v>
      </c>
      <c r="AA133" s="37"/>
      <c r="AB133" s="109">
        <f t="shared" ref="AB133:AB171" si="31">IF(AA133&lt;0.01,1,IF(AA133&lt;3.41,4,IF(AA133&lt;3.61,3,IF(AA133&lt;3.76,2,IF(AA133&gt;3.75,1)))))</f>
        <v>1</v>
      </c>
      <c r="AC133" s="37"/>
      <c r="AD133" s="108">
        <f t="shared" ref="AD133:AD171" si="32">IF(AC133&lt;0.01,1,IF(AC133&lt;6.65,4,IF(AC133&lt;6.85,3,IF(AC133&lt;7.06,2,IF(AC133&gt;7.05,1)))))</f>
        <v>1</v>
      </c>
      <c r="AE133" s="37"/>
      <c r="AF133" s="111">
        <f t="shared" ref="AF133:AF171" si="33">IF(AE133&lt;0.01,1,IF(AE133&lt;6.65,4,IF(AE133&lt;6.85,3,IF(AE133&lt;7.06,2,IF(AE133&gt;7.05,1)))))</f>
        <v>1</v>
      </c>
      <c r="AG133" s="68">
        <f t="shared" ref="AG133:AG171" si="34">((J133+L133+N133+P133+R133+T133+V133+X133+Z133+AB133+AD133+AF133))/12</f>
        <v>1</v>
      </c>
      <c r="AH133" s="84" t="e">
        <f>#REF!*60*24</f>
        <v>#REF!</v>
      </c>
    </row>
    <row r="134" spans="1:34">
      <c r="A134" s="23">
        <v>130</v>
      </c>
      <c r="B134" s="23">
        <f>Rangliste!C134</f>
        <v>0</v>
      </c>
      <c r="C134" s="23">
        <f>Rangliste!D134</f>
        <v>0</v>
      </c>
      <c r="D134" s="37"/>
      <c r="E134" s="37"/>
      <c r="F134" s="37"/>
      <c r="G134" s="37"/>
      <c r="H134" s="37"/>
      <c r="I134" s="107"/>
      <c r="J134" s="117">
        <f t="shared" ref="J134:J171" si="35">IF(I134&gt;33,4,IF(I134&gt;30,3,IF(I134&gt;26,2,1)))</f>
        <v>1</v>
      </c>
      <c r="K134" s="107"/>
      <c r="L134" s="108">
        <f t="shared" ref="L134:L171" si="36">IF(K134&gt;33,4,IF(K134&gt;30,3,IF(K134&gt;26,2,1)))</f>
        <v>1</v>
      </c>
      <c r="M134" s="37"/>
      <c r="N134" s="109">
        <f t="shared" ref="N134:N171" si="37">IF(M134&gt;165,4,IF(M134&gt;155,3,IF(M134&gt;144,2,1)))</f>
        <v>1</v>
      </c>
      <c r="O134" s="37"/>
      <c r="P134" s="109">
        <f t="shared" ref="P134:P171" si="38">IF(O134&gt;165,4,IF(O134&gt;155,3,IF(O134&gt;144,2,1)))</f>
        <v>1</v>
      </c>
      <c r="Q134" s="37"/>
      <c r="R134" s="109">
        <f t="shared" si="26"/>
        <v>1</v>
      </c>
      <c r="S134" s="37"/>
      <c r="T134" s="109">
        <f t="shared" si="27"/>
        <v>1</v>
      </c>
      <c r="U134" s="110"/>
      <c r="V134" s="108">
        <f t="shared" si="28"/>
        <v>1</v>
      </c>
      <c r="W134" s="110"/>
      <c r="X134" s="108">
        <f t="shared" si="29"/>
        <v>1</v>
      </c>
      <c r="Y134" s="37"/>
      <c r="Z134" s="108">
        <f t="shared" si="30"/>
        <v>1</v>
      </c>
      <c r="AA134" s="37"/>
      <c r="AB134" s="109">
        <f t="shared" si="31"/>
        <v>1</v>
      </c>
      <c r="AC134" s="37"/>
      <c r="AD134" s="108">
        <f t="shared" si="32"/>
        <v>1</v>
      </c>
      <c r="AE134" s="37"/>
      <c r="AF134" s="111">
        <f t="shared" si="33"/>
        <v>1</v>
      </c>
      <c r="AG134" s="68">
        <f t="shared" si="34"/>
        <v>1</v>
      </c>
      <c r="AH134" s="84" t="e">
        <f>#REF!*60*24</f>
        <v>#REF!</v>
      </c>
    </row>
    <row r="135" spans="1:34">
      <c r="A135" s="23">
        <v>131</v>
      </c>
      <c r="B135" s="23">
        <f>Rangliste!C135</f>
        <v>0</v>
      </c>
      <c r="C135" s="23">
        <f>Rangliste!D135</f>
        <v>0</v>
      </c>
      <c r="D135" s="37"/>
      <c r="E135" s="37"/>
      <c r="F135" s="37"/>
      <c r="G135" s="37"/>
      <c r="H135" s="37"/>
      <c r="I135" s="107"/>
      <c r="J135" s="117">
        <f t="shared" si="35"/>
        <v>1</v>
      </c>
      <c r="K135" s="107"/>
      <c r="L135" s="108">
        <f t="shared" si="36"/>
        <v>1</v>
      </c>
      <c r="M135" s="37"/>
      <c r="N135" s="109">
        <f t="shared" si="37"/>
        <v>1</v>
      </c>
      <c r="O135" s="37"/>
      <c r="P135" s="109">
        <f t="shared" si="38"/>
        <v>1</v>
      </c>
      <c r="Q135" s="37"/>
      <c r="R135" s="109">
        <f t="shared" si="26"/>
        <v>1</v>
      </c>
      <c r="S135" s="37"/>
      <c r="T135" s="109">
        <f t="shared" si="27"/>
        <v>1</v>
      </c>
      <c r="U135" s="110"/>
      <c r="V135" s="108">
        <f t="shared" si="28"/>
        <v>1</v>
      </c>
      <c r="W135" s="110"/>
      <c r="X135" s="108">
        <f t="shared" si="29"/>
        <v>1</v>
      </c>
      <c r="Y135" s="37"/>
      <c r="Z135" s="108">
        <f t="shared" si="30"/>
        <v>1</v>
      </c>
      <c r="AA135" s="37"/>
      <c r="AB135" s="109">
        <f t="shared" si="31"/>
        <v>1</v>
      </c>
      <c r="AC135" s="37"/>
      <c r="AD135" s="108">
        <f t="shared" si="32"/>
        <v>1</v>
      </c>
      <c r="AE135" s="37"/>
      <c r="AF135" s="111">
        <f t="shared" si="33"/>
        <v>1</v>
      </c>
      <c r="AG135" s="68">
        <f t="shared" si="34"/>
        <v>1</v>
      </c>
      <c r="AH135" s="84" t="e">
        <f>#REF!*60*24</f>
        <v>#REF!</v>
      </c>
    </row>
    <row r="136" spans="1:34">
      <c r="A136" s="23">
        <v>132</v>
      </c>
      <c r="B136" s="23">
        <f>Rangliste!C136</f>
        <v>0</v>
      </c>
      <c r="C136" s="23">
        <f>Rangliste!D136</f>
        <v>0</v>
      </c>
      <c r="D136" s="37"/>
      <c r="E136" s="37"/>
      <c r="F136" s="37"/>
      <c r="G136" s="37"/>
      <c r="H136" s="37"/>
      <c r="I136" s="107"/>
      <c r="J136" s="117">
        <f t="shared" si="35"/>
        <v>1</v>
      </c>
      <c r="K136" s="107"/>
      <c r="L136" s="108">
        <f t="shared" si="36"/>
        <v>1</v>
      </c>
      <c r="M136" s="37"/>
      <c r="N136" s="109">
        <f t="shared" si="37"/>
        <v>1</v>
      </c>
      <c r="O136" s="37"/>
      <c r="P136" s="109">
        <f t="shared" si="38"/>
        <v>1</v>
      </c>
      <c r="Q136" s="37"/>
      <c r="R136" s="109">
        <f t="shared" si="26"/>
        <v>1</v>
      </c>
      <c r="S136" s="37"/>
      <c r="T136" s="109">
        <f t="shared" si="27"/>
        <v>1</v>
      </c>
      <c r="U136" s="110"/>
      <c r="V136" s="108">
        <f t="shared" si="28"/>
        <v>1</v>
      </c>
      <c r="W136" s="110"/>
      <c r="X136" s="108">
        <f t="shared" si="29"/>
        <v>1</v>
      </c>
      <c r="Y136" s="37"/>
      <c r="Z136" s="108">
        <f t="shared" si="30"/>
        <v>1</v>
      </c>
      <c r="AA136" s="37"/>
      <c r="AB136" s="109">
        <f t="shared" si="31"/>
        <v>1</v>
      </c>
      <c r="AC136" s="37"/>
      <c r="AD136" s="108">
        <f t="shared" si="32"/>
        <v>1</v>
      </c>
      <c r="AE136" s="37"/>
      <c r="AF136" s="111">
        <f t="shared" si="33"/>
        <v>1</v>
      </c>
      <c r="AG136" s="68">
        <f t="shared" si="34"/>
        <v>1</v>
      </c>
      <c r="AH136" s="84" t="e">
        <f>#REF!*60*24</f>
        <v>#REF!</v>
      </c>
    </row>
    <row r="137" spans="1:34">
      <c r="A137" s="23">
        <v>133</v>
      </c>
      <c r="B137" s="23">
        <f>Rangliste!C137</f>
        <v>0</v>
      </c>
      <c r="C137" s="23">
        <f>Rangliste!D137</f>
        <v>0</v>
      </c>
      <c r="D137" s="37"/>
      <c r="E137" s="37"/>
      <c r="F137" s="37"/>
      <c r="G137" s="37"/>
      <c r="H137" s="37"/>
      <c r="I137" s="107"/>
      <c r="J137" s="117">
        <f t="shared" si="35"/>
        <v>1</v>
      </c>
      <c r="K137" s="107"/>
      <c r="L137" s="108">
        <f t="shared" si="36"/>
        <v>1</v>
      </c>
      <c r="M137" s="37"/>
      <c r="N137" s="109">
        <f t="shared" si="37"/>
        <v>1</v>
      </c>
      <c r="O137" s="37"/>
      <c r="P137" s="109">
        <f t="shared" si="38"/>
        <v>1</v>
      </c>
      <c r="Q137" s="37"/>
      <c r="R137" s="109">
        <f t="shared" si="26"/>
        <v>1</v>
      </c>
      <c r="S137" s="37"/>
      <c r="T137" s="109">
        <f t="shared" si="27"/>
        <v>1</v>
      </c>
      <c r="U137" s="110"/>
      <c r="V137" s="108">
        <f t="shared" si="28"/>
        <v>1</v>
      </c>
      <c r="W137" s="110"/>
      <c r="X137" s="108">
        <f t="shared" si="29"/>
        <v>1</v>
      </c>
      <c r="Y137" s="37"/>
      <c r="Z137" s="108">
        <f t="shared" si="30"/>
        <v>1</v>
      </c>
      <c r="AA137" s="37"/>
      <c r="AB137" s="109">
        <f t="shared" si="31"/>
        <v>1</v>
      </c>
      <c r="AC137" s="37"/>
      <c r="AD137" s="108">
        <f t="shared" si="32"/>
        <v>1</v>
      </c>
      <c r="AE137" s="37"/>
      <c r="AF137" s="111">
        <f t="shared" si="33"/>
        <v>1</v>
      </c>
      <c r="AG137" s="68">
        <f t="shared" si="34"/>
        <v>1</v>
      </c>
      <c r="AH137" s="84" t="e">
        <f>#REF!*60*24</f>
        <v>#REF!</v>
      </c>
    </row>
    <row r="138" spans="1:34">
      <c r="A138" s="23">
        <v>134</v>
      </c>
      <c r="B138" s="23">
        <f>Rangliste!C138</f>
        <v>0</v>
      </c>
      <c r="C138" s="23">
        <f>Rangliste!D138</f>
        <v>0</v>
      </c>
      <c r="D138" s="37"/>
      <c r="E138" s="37"/>
      <c r="F138" s="37"/>
      <c r="G138" s="37"/>
      <c r="H138" s="37"/>
      <c r="I138" s="107"/>
      <c r="J138" s="117">
        <f t="shared" si="35"/>
        <v>1</v>
      </c>
      <c r="K138" s="107"/>
      <c r="L138" s="108">
        <f t="shared" si="36"/>
        <v>1</v>
      </c>
      <c r="M138" s="37"/>
      <c r="N138" s="109">
        <f t="shared" si="37"/>
        <v>1</v>
      </c>
      <c r="O138" s="37"/>
      <c r="P138" s="109">
        <f t="shared" si="38"/>
        <v>1</v>
      </c>
      <c r="Q138" s="37"/>
      <c r="R138" s="109">
        <f t="shared" si="26"/>
        <v>1</v>
      </c>
      <c r="S138" s="37"/>
      <c r="T138" s="109">
        <f t="shared" si="27"/>
        <v>1</v>
      </c>
      <c r="U138" s="110"/>
      <c r="V138" s="108">
        <f t="shared" si="28"/>
        <v>1</v>
      </c>
      <c r="W138" s="110"/>
      <c r="X138" s="108">
        <f t="shared" si="29"/>
        <v>1</v>
      </c>
      <c r="Y138" s="37"/>
      <c r="Z138" s="108">
        <f t="shared" si="30"/>
        <v>1</v>
      </c>
      <c r="AA138" s="37"/>
      <c r="AB138" s="109">
        <f t="shared" si="31"/>
        <v>1</v>
      </c>
      <c r="AC138" s="37"/>
      <c r="AD138" s="108">
        <f t="shared" si="32"/>
        <v>1</v>
      </c>
      <c r="AE138" s="37"/>
      <c r="AF138" s="111">
        <f t="shared" si="33"/>
        <v>1</v>
      </c>
      <c r="AG138" s="68">
        <f t="shared" si="34"/>
        <v>1</v>
      </c>
      <c r="AH138" s="84" t="e">
        <f>#REF!*60*24</f>
        <v>#REF!</v>
      </c>
    </row>
    <row r="139" spans="1:34">
      <c r="A139" s="23">
        <v>135</v>
      </c>
      <c r="B139" s="23">
        <f>Rangliste!C139</f>
        <v>0</v>
      </c>
      <c r="C139" s="23">
        <f>Rangliste!D139</f>
        <v>0</v>
      </c>
      <c r="D139" s="37"/>
      <c r="E139" s="37"/>
      <c r="F139" s="37"/>
      <c r="G139" s="37"/>
      <c r="H139" s="37"/>
      <c r="I139" s="107"/>
      <c r="J139" s="117">
        <f t="shared" si="35"/>
        <v>1</v>
      </c>
      <c r="K139" s="107"/>
      <c r="L139" s="108">
        <f t="shared" si="36"/>
        <v>1</v>
      </c>
      <c r="M139" s="37"/>
      <c r="N139" s="109">
        <f t="shared" si="37"/>
        <v>1</v>
      </c>
      <c r="O139" s="37"/>
      <c r="P139" s="109">
        <f t="shared" si="38"/>
        <v>1</v>
      </c>
      <c r="Q139" s="37"/>
      <c r="R139" s="109">
        <f t="shared" si="26"/>
        <v>1</v>
      </c>
      <c r="S139" s="37"/>
      <c r="T139" s="109">
        <f t="shared" si="27"/>
        <v>1</v>
      </c>
      <c r="U139" s="110"/>
      <c r="V139" s="108">
        <f t="shared" si="28"/>
        <v>1</v>
      </c>
      <c r="W139" s="110"/>
      <c r="X139" s="108">
        <f t="shared" si="29"/>
        <v>1</v>
      </c>
      <c r="Y139" s="37"/>
      <c r="Z139" s="108">
        <f t="shared" si="30"/>
        <v>1</v>
      </c>
      <c r="AA139" s="37"/>
      <c r="AB139" s="109">
        <f t="shared" si="31"/>
        <v>1</v>
      </c>
      <c r="AC139" s="37"/>
      <c r="AD139" s="108">
        <f t="shared" si="32"/>
        <v>1</v>
      </c>
      <c r="AE139" s="37"/>
      <c r="AF139" s="111">
        <f t="shared" si="33"/>
        <v>1</v>
      </c>
      <c r="AG139" s="68">
        <f t="shared" si="34"/>
        <v>1</v>
      </c>
      <c r="AH139" s="84" t="e">
        <f>#REF!*60*24</f>
        <v>#REF!</v>
      </c>
    </row>
    <row r="140" spans="1:34">
      <c r="A140" s="23">
        <v>136</v>
      </c>
      <c r="B140" s="23">
        <f>Rangliste!C140</f>
        <v>0</v>
      </c>
      <c r="C140" s="23">
        <f>Rangliste!D140</f>
        <v>0</v>
      </c>
      <c r="D140" s="37"/>
      <c r="E140" s="37"/>
      <c r="F140" s="37"/>
      <c r="G140" s="37"/>
      <c r="H140" s="37"/>
      <c r="I140" s="107"/>
      <c r="J140" s="117">
        <f t="shared" si="35"/>
        <v>1</v>
      </c>
      <c r="K140" s="107"/>
      <c r="L140" s="108">
        <f t="shared" si="36"/>
        <v>1</v>
      </c>
      <c r="M140" s="37"/>
      <c r="N140" s="109">
        <f t="shared" si="37"/>
        <v>1</v>
      </c>
      <c r="O140" s="37"/>
      <c r="P140" s="109">
        <f t="shared" si="38"/>
        <v>1</v>
      </c>
      <c r="Q140" s="37"/>
      <c r="R140" s="109">
        <f t="shared" si="26"/>
        <v>1</v>
      </c>
      <c r="S140" s="37"/>
      <c r="T140" s="109">
        <f t="shared" si="27"/>
        <v>1</v>
      </c>
      <c r="U140" s="110"/>
      <c r="V140" s="108">
        <f t="shared" si="28"/>
        <v>1</v>
      </c>
      <c r="W140" s="110"/>
      <c r="X140" s="108">
        <f t="shared" si="29"/>
        <v>1</v>
      </c>
      <c r="Y140" s="37"/>
      <c r="Z140" s="108">
        <f t="shared" si="30"/>
        <v>1</v>
      </c>
      <c r="AA140" s="37"/>
      <c r="AB140" s="109">
        <f t="shared" si="31"/>
        <v>1</v>
      </c>
      <c r="AC140" s="37"/>
      <c r="AD140" s="108">
        <f t="shared" si="32"/>
        <v>1</v>
      </c>
      <c r="AE140" s="37"/>
      <c r="AF140" s="111">
        <f t="shared" si="33"/>
        <v>1</v>
      </c>
      <c r="AG140" s="68">
        <f t="shared" si="34"/>
        <v>1</v>
      </c>
      <c r="AH140" s="84" t="e">
        <f>#REF!*60*24</f>
        <v>#REF!</v>
      </c>
    </row>
    <row r="141" spans="1:34">
      <c r="A141" s="23">
        <v>137</v>
      </c>
      <c r="B141" s="23">
        <f>Rangliste!C141</f>
        <v>0</v>
      </c>
      <c r="C141" s="23">
        <f>Rangliste!D141</f>
        <v>0</v>
      </c>
      <c r="D141" s="37"/>
      <c r="E141" s="37"/>
      <c r="F141" s="37"/>
      <c r="G141" s="37"/>
      <c r="H141" s="37"/>
      <c r="I141" s="107"/>
      <c r="J141" s="117">
        <f t="shared" si="35"/>
        <v>1</v>
      </c>
      <c r="K141" s="107"/>
      <c r="L141" s="108">
        <f t="shared" si="36"/>
        <v>1</v>
      </c>
      <c r="M141" s="37"/>
      <c r="N141" s="109">
        <f t="shared" si="37"/>
        <v>1</v>
      </c>
      <c r="O141" s="37"/>
      <c r="P141" s="109">
        <f t="shared" si="38"/>
        <v>1</v>
      </c>
      <c r="Q141" s="37"/>
      <c r="R141" s="109">
        <f t="shared" si="26"/>
        <v>1</v>
      </c>
      <c r="S141" s="37"/>
      <c r="T141" s="109">
        <f t="shared" si="27"/>
        <v>1</v>
      </c>
      <c r="U141" s="110"/>
      <c r="V141" s="108">
        <f t="shared" si="28"/>
        <v>1</v>
      </c>
      <c r="W141" s="110"/>
      <c r="X141" s="108">
        <f t="shared" si="29"/>
        <v>1</v>
      </c>
      <c r="Y141" s="37"/>
      <c r="Z141" s="108">
        <f t="shared" si="30"/>
        <v>1</v>
      </c>
      <c r="AA141" s="37"/>
      <c r="AB141" s="109">
        <f t="shared" si="31"/>
        <v>1</v>
      </c>
      <c r="AC141" s="37"/>
      <c r="AD141" s="108">
        <f t="shared" si="32"/>
        <v>1</v>
      </c>
      <c r="AE141" s="37"/>
      <c r="AF141" s="111">
        <f t="shared" si="33"/>
        <v>1</v>
      </c>
      <c r="AG141" s="68">
        <f t="shared" si="34"/>
        <v>1</v>
      </c>
      <c r="AH141" s="84" t="e">
        <f>#REF!*60*24</f>
        <v>#REF!</v>
      </c>
    </row>
    <row r="142" spans="1:34">
      <c r="A142" s="23">
        <v>138</v>
      </c>
      <c r="B142" s="23">
        <f>Rangliste!C142</f>
        <v>0</v>
      </c>
      <c r="C142" s="23">
        <f>Rangliste!D142</f>
        <v>0</v>
      </c>
      <c r="D142" s="37"/>
      <c r="E142" s="37"/>
      <c r="F142" s="37"/>
      <c r="G142" s="37"/>
      <c r="H142" s="37"/>
      <c r="I142" s="107"/>
      <c r="J142" s="117">
        <f t="shared" si="35"/>
        <v>1</v>
      </c>
      <c r="K142" s="107"/>
      <c r="L142" s="108">
        <f t="shared" si="36"/>
        <v>1</v>
      </c>
      <c r="M142" s="37"/>
      <c r="N142" s="109">
        <f t="shared" si="37"/>
        <v>1</v>
      </c>
      <c r="O142" s="37"/>
      <c r="P142" s="109">
        <f t="shared" si="38"/>
        <v>1</v>
      </c>
      <c r="Q142" s="37"/>
      <c r="R142" s="109">
        <f t="shared" si="26"/>
        <v>1</v>
      </c>
      <c r="S142" s="37"/>
      <c r="T142" s="109">
        <f t="shared" si="27"/>
        <v>1</v>
      </c>
      <c r="U142" s="110"/>
      <c r="V142" s="108">
        <f t="shared" si="28"/>
        <v>1</v>
      </c>
      <c r="W142" s="110"/>
      <c r="X142" s="108">
        <f t="shared" si="29"/>
        <v>1</v>
      </c>
      <c r="Y142" s="37"/>
      <c r="Z142" s="108">
        <f t="shared" si="30"/>
        <v>1</v>
      </c>
      <c r="AA142" s="37"/>
      <c r="AB142" s="109">
        <f t="shared" si="31"/>
        <v>1</v>
      </c>
      <c r="AC142" s="37"/>
      <c r="AD142" s="108">
        <f t="shared" si="32"/>
        <v>1</v>
      </c>
      <c r="AE142" s="37"/>
      <c r="AF142" s="111">
        <f t="shared" si="33"/>
        <v>1</v>
      </c>
      <c r="AG142" s="68">
        <f t="shared" si="34"/>
        <v>1</v>
      </c>
      <c r="AH142" s="84" t="e">
        <f>#REF!*60*24</f>
        <v>#REF!</v>
      </c>
    </row>
    <row r="143" spans="1:34">
      <c r="A143" s="23">
        <v>139</v>
      </c>
      <c r="B143" s="23">
        <f>Rangliste!C143</f>
        <v>0</v>
      </c>
      <c r="C143" s="23">
        <f>Rangliste!D143</f>
        <v>0</v>
      </c>
      <c r="D143" s="37"/>
      <c r="E143" s="37"/>
      <c r="F143" s="37"/>
      <c r="G143" s="37"/>
      <c r="H143" s="37"/>
      <c r="I143" s="107"/>
      <c r="J143" s="117">
        <f t="shared" si="35"/>
        <v>1</v>
      </c>
      <c r="K143" s="107"/>
      <c r="L143" s="108">
        <f t="shared" si="36"/>
        <v>1</v>
      </c>
      <c r="M143" s="37"/>
      <c r="N143" s="109">
        <f t="shared" si="37"/>
        <v>1</v>
      </c>
      <c r="O143" s="37"/>
      <c r="P143" s="109">
        <f t="shared" si="38"/>
        <v>1</v>
      </c>
      <c r="Q143" s="37"/>
      <c r="R143" s="109">
        <f t="shared" si="26"/>
        <v>1</v>
      </c>
      <c r="S143" s="37"/>
      <c r="T143" s="109">
        <f t="shared" si="27"/>
        <v>1</v>
      </c>
      <c r="U143" s="110"/>
      <c r="V143" s="108">
        <f t="shared" si="28"/>
        <v>1</v>
      </c>
      <c r="W143" s="110"/>
      <c r="X143" s="108">
        <f t="shared" si="29"/>
        <v>1</v>
      </c>
      <c r="Y143" s="37"/>
      <c r="Z143" s="108">
        <f t="shared" si="30"/>
        <v>1</v>
      </c>
      <c r="AA143" s="37"/>
      <c r="AB143" s="109">
        <f t="shared" si="31"/>
        <v>1</v>
      </c>
      <c r="AC143" s="37"/>
      <c r="AD143" s="108">
        <f t="shared" si="32"/>
        <v>1</v>
      </c>
      <c r="AE143" s="37"/>
      <c r="AF143" s="111">
        <f t="shared" si="33"/>
        <v>1</v>
      </c>
      <c r="AG143" s="68">
        <f t="shared" si="34"/>
        <v>1</v>
      </c>
      <c r="AH143" s="84" t="e">
        <f>#REF!*60*24</f>
        <v>#REF!</v>
      </c>
    </row>
    <row r="144" spans="1:34">
      <c r="A144" s="23">
        <v>140</v>
      </c>
      <c r="B144" s="23">
        <f>Rangliste!C144</f>
        <v>0</v>
      </c>
      <c r="C144" s="23">
        <f>Rangliste!D144</f>
        <v>0</v>
      </c>
      <c r="D144" s="37"/>
      <c r="E144" s="37"/>
      <c r="F144" s="37"/>
      <c r="G144" s="37"/>
      <c r="H144" s="37"/>
      <c r="I144" s="107"/>
      <c r="J144" s="117">
        <f t="shared" si="35"/>
        <v>1</v>
      </c>
      <c r="K144" s="107"/>
      <c r="L144" s="108">
        <f t="shared" si="36"/>
        <v>1</v>
      </c>
      <c r="M144" s="37"/>
      <c r="N144" s="109">
        <f t="shared" si="37"/>
        <v>1</v>
      </c>
      <c r="O144" s="37"/>
      <c r="P144" s="109">
        <f t="shared" si="38"/>
        <v>1</v>
      </c>
      <c r="Q144" s="37"/>
      <c r="R144" s="109">
        <f t="shared" si="26"/>
        <v>1</v>
      </c>
      <c r="S144" s="37"/>
      <c r="T144" s="109">
        <f t="shared" si="27"/>
        <v>1</v>
      </c>
      <c r="U144" s="110"/>
      <c r="V144" s="108">
        <f t="shared" si="28"/>
        <v>1</v>
      </c>
      <c r="W144" s="110"/>
      <c r="X144" s="108">
        <f t="shared" si="29"/>
        <v>1</v>
      </c>
      <c r="Y144" s="37"/>
      <c r="Z144" s="108">
        <f t="shared" si="30"/>
        <v>1</v>
      </c>
      <c r="AA144" s="37"/>
      <c r="AB144" s="109">
        <f t="shared" si="31"/>
        <v>1</v>
      </c>
      <c r="AC144" s="37"/>
      <c r="AD144" s="108">
        <f t="shared" si="32"/>
        <v>1</v>
      </c>
      <c r="AE144" s="37"/>
      <c r="AF144" s="111">
        <f t="shared" si="33"/>
        <v>1</v>
      </c>
      <c r="AG144" s="68">
        <f t="shared" si="34"/>
        <v>1</v>
      </c>
      <c r="AH144" s="84" t="e">
        <f>#REF!*60*24</f>
        <v>#REF!</v>
      </c>
    </row>
    <row r="145" spans="1:34">
      <c r="A145" s="23">
        <v>141</v>
      </c>
      <c r="B145" s="23">
        <f>Rangliste!C145</f>
        <v>0</v>
      </c>
      <c r="C145" s="23">
        <f>Rangliste!D145</f>
        <v>0</v>
      </c>
      <c r="D145" s="37"/>
      <c r="E145" s="37"/>
      <c r="F145" s="37"/>
      <c r="G145" s="37"/>
      <c r="H145" s="37"/>
      <c r="I145" s="107"/>
      <c r="J145" s="117">
        <f t="shared" si="35"/>
        <v>1</v>
      </c>
      <c r="K145" s="107"/>
      <c r="L145" s="108">
        <f t="shared" si="36"/>
        <v>1</v>
      </c>
      <c r="M145" s="37"/>
      <c r="N145" s="109">
        <f t="shared" si="37"/>
        <v>1</v>
      </c>
      <c r="O145" s="37"/>
      <c r="P145" s="109">
        <f t="shared" si="38"/>
        <v>1</v>
      </c>
      <c r="Q145" s="37"/>
      <c r="R145" s="109">
        <f t="shared" si="26"/>
        <v>1</v>
      </c>
      <c r="S145" s="37"/>
      <c r="T145" s="109">
        <f t="shared" si="27"/>
        <v>1</v>
      </c>
      <c r="U145" s="110"/>
      <c r="V145" s="108">
        <f t="shared" si="28"/>
        <v>1</v>
      </c>
      <c r="W145" s="110"/>
      <c r="X145" s="108">
        <f t="shared" si="29"/>
        <v>1</v>
      </c>
      <c r="Y145" s="37"/>
      <c r="Z145" s="108">
        <f t="shared" si="30"/>
        <v>1</v>
      </c>
      <c r="AA145" s="37"/>
      <c r="AB145" s="109">
        <f t="shared" si="31"/>
        <v>1</v>
      </c>
      <c r="AC145" s="37"/>
      <c r="AD145" s="108">
        <f t="shared" si="32"/>
        <v>1</v>
      </c>
      <c r="AE145" s="37"/>
      <c r="AF145" s="111">
        <f t="shared" si="33"/>
        <v>1</v>
      </c>
      <c r="AG145" s="68">
        <f t="shared" si="34"/>
        <v>1</v>
      </c>
      <c r="AH145" s="84" t="e">
        <f>#REF!*60*24</f>
        <v>#REF!</v>
      </c>
    </row>
    <row r="146" spans="1:34">
      <c r="A146" s="23">
        <v>142</v>
      </c>
      <c r="B146" s="23">
        <f>Rangliste!C146</f>
        <v>0</v>
      </c>
      <c r="C146" s="23">
        <f>Rangliste!D146</f>
        <v>0</v>
      </c>
      <c r="D146" s="37"/>
      <c r="E146" s="37"/>
      <c r="F146" s="37"/>
      <c r="G146" s="37"/>
      <c r="H146" s="37"/>
      <c r="I146" s="107"/>
      <c r="J146" s="117">
        <f t="shared" si="35"/>
        <v>1</v>
      </c>
      <c r="K146" s="107"/>
      <c r="L146" s="108">
        <f t="shared" si="36"/>
        <v>1</v>
      </c>
      <c r="M146" s="37"/>
      <c r="N146" s="109">
        <f t="shared" si="37"/>
        <v>1</v>
      </c>
      <c r="O146" s="37"/>
      <c r="P146" s="109">
        <f t="shared" si="38"/>
        <v>1</v>
      </c>
      <c r="Q146" s="37"/>
      <c r="R146" s="109">
        <f t="shared" si="26"/>
        <v>1</v>
      </c>
      <c r="S146" s="37"/>
      <c r="T146" s="109">
        <f t="shared" si="27"/>
        <v>1</v>
      </c>
      <c r="U146" s="110"/>
      <c r="V146" s="108">
        <f t="shared" si="28"/>
        <v>1</v>
      </c>
      <c r="W146" s="110"/>
      <c r="X146" s="108">
        <f t="shared" si="29"/>
        <v>1</v>
      </c>
      <c r="Y146" s="37"/>
      <c r="Z146" s="108">
        <f t="shared" si="30"/>
        <v>1</v>
      </c>
      <c r="AA146" s="37"/>
      <c r="AB146" s="109">
        <f t="shared" si="31"/>
        <v>1</v>
      </c>
      <c r="AC146" s="37"/>
      <c r="AD146" s="108">
        <f t="shared" si="32"/>
        <v>1</v>
      </c>
      <c r="AE146" s="37"/>
      <c r="AF146" s="111">
        <f t="shared" si="33"/>
        <v>1</v>
      </c>
      <c r="AG146" s="68">
        <f t="shared" si="34"/>
        <v>1</v>
      </c>
      <c r="AH146" s="84" t="e">
        <f>#REF!*60*24</f>
        <v>#REF!</v>
      </c>
    </row>
    <row r="147" spans="1:34">
      <c r="A147" s="23">
        <v>143</v>
      </c>
      <c r="B147" s="23">
        <f>Rangliste!C147</f>
        <v>0</v>
      </c>
      <c r="C147" s="23">
        <f>Rangliste!D147</f>
        <v>0</v>
      </c>
      <c r="D147" s="37"/>
      <c r="E147" s="37"/>
      <c r="F147" s="37"/>
      <c r="G147" s="37"/>
      <c r="H147" s="37"/>
      <c r="I147" s="107"/>
      <c r="J147" s="117">
        <f t="shared" si="35"/>
        <v>1</v>
      </c>
      <c r="K147" s="107"/>
      <c r="L147" s="108">
        <f t="shared" si="36"/>
        <v>1</v>
      </c>
      <c r="M147" s="37"/>
      <c r="N147" s="109">
        <f t="shared" si="37"/>
        <v>1</v>
      </c>
      <c r="O147" s="37"/>
      <c r="P147" s="109">
        <f t="shared" si="38"/>
        <v>1</v>
      </c>
      <c r="Q147" s="37"/>
      <c r="R147" s="109">
        <f t="shared" si="26"/>
        <v>1</v>
      </c>
      <c r="S147" s="37"/>
      <c r="T147" s="109">
        <f t="shared" si="27"/>
        <v>1</v>
      </c>
      <c r="U147" s="110"/>
      <c r="V147" s="108">
        <f t="shared" si="28"/>
        <v>1</v>
      </c>
      <c r="W147" s="110"/>
      <c r="X147" s="108">
        <f t="shared" si="29"/>
        <v>1</v>
      </c>
      <c r="Y147" s="37"/>
      <c r="Z147" s="108">
        <f t="shared" si="30"/>
        <v>1</v>
      </c>
      <c r="AA147" s="37"/>
      <c r="AB147" s="109">
        <f t="shared" si="31"/>
        <v>1</v>
      </c>
      <c r="AC147" s="37"/>
      <c r="AD147" s="108">
        <f t="shared" si="32"/>
        <v>1</v>
      </c>
      <c r="AE147" s="37"/>
      <c r="AF147" s="111">
        <f t="shared" si="33"/>
        <v>1</v>
      </c>
      <c r="AG147" s="68">
        <f t="shared" si="34"/>
        <v>1</v>
      </c>
      <c r="AH147" s="84" t="e">
        <f>#REF!*60*24</f>
        <v>#REF!</v>
      </c>
    </row>
    <row r="148" spans="1:34">
      <c r="A148" s="23">
        <v>144</v>
      </c>
      <c r="B148" s="23">
        <f>Rangliste!C148</f>
        <v>0</v>
      </c>
      <c r="C148" s="23">
        <f>Rangliste!D148</f>
        <v>0</v>
      </c>
      <c r="D148" s="37"/>
      <c r="E148" s="37"/>
      <c r="F148" s="37"/>
      <c r="G148" s="37"/>
      <c r="H148" s="37"/>
      <c r="I148" s="107"/>
      <c r="J148" s="117">
        <f t="shared" si="35"/>
        <v>1</v>
      </c>
      <c r="K148" s="107"/>
      <c r="L148" s="108">
        <f t="shared" si="36"/>
        <v>1</v>
      </c>
      <c r="M148" s="37"/>
      <c r="N148" s="109">
        <f t="shared" si="37"/>
        <v>1</v>
      </c>
      <c r="O148" s="37"/>
      <c r="P148" s="109">
        <f t="shared" si="38"/>
        <v>1</v>
      </c>
      <c r="Q148" s="37"/>
      <c r="R148" s="109">
        <f t="shared" si="26"/>
        <v>1</v>
      </c>
      <c r="S148" s="37"/>
      <c r="T148" s="109">
        <f t="shared" si="27"/>
        <v>1</v>
      </c>
      <c r="U148" s="110"/>
      <c r="V148" s="108">
        <f t="shared" si="28"/>
        <v>1</v>
      </c>
      <c r="W148" s="110"/>
      <c r="X148" s="108">
        <f t="shared" si="29"/>
        <v>1</v>
      </c>
      <c r="Y148" s="37"/>
      <c r="Z148" s="108">
        <f t="shared" si="30"/>
        <v>1</v>
      </c>
      <c r="AA148" s="37"/>
      <c r="AB148" s="109">
        <f t="shared" si="31"/>
        <v>1</v>
      </c>
      <c r="AC148" s="37"/>
      <c r="AD148" s="108">
        <f t="shared" si="32"/>
        <v>1</v>
      </c>
      <c r="AE148" s="37"/>
      <c r="AF148" s="111">
        <f t="shared" si="33"/>
        <v>1</v>
      </c>
      <c r="AG148" s="68">
        <f t="shared" si="34"/>
        <v>1</v>
      </c>
      <c r="AH148" s="84" t="e">
        <f>#REF!*60*24</f>
        <v>#REF!</v>
      </c>
    </row>
    <row r="149" spans="1:34">
      <c r="A149" s="23">
        <v>145</v>
      </c>
      <c r="B149" s="23">
        <f>Rangliste!C149</f>
        <v>0</v>
      </c>
      <c r="C149" s="23">
        <f>Rangliste!D149</f>
        <v>0</v>
      </c>
      <c r="D149" s="37"/>
      <c r="E149" s="37"/>
      <c r="F149" s="37"/>
      <c r="G149" s="37"/>
      <c r="H149" s="37"/>
      <c r="I149" s="107"/>
      <c r="J149" s="117">
        <f t="shared" si="35"/>
        <v>1</v>
      </c>
      <c r="K149" s="107"/>
      <c r="L149" s="108">
        <f t="shared" si="36"/>
        <v>1</v>
      </c>
      <c r="M149" s="37"/>
      <c r="N149" s="109">
        <f t="shared" si="37"/>
        <v>1</v>
      </c>
      <c r="O149" s="37"/>
      <c r="P149" s="109">
        <f t="shared" si="38"/>
        <v>1</v>
      </c>
      <c r="Q149" s="37"/>
      <c r="R149" s="109">
        <f t="shared" si="26"/>
        <v>1</v>
      </c>
      <c r="S149" s="37"/>
      <c r="T149" s="109">
        <f t="shared" si="27"/>
        <v>1</v>
      </c>
      <c r="U149" s="110"/>
      <c r="V149" s="108">
        <f t="shared" si="28"/>
        <v>1</v>
      </c>
      <c r="W149" s="110"/>
      <c r="X149" s="108">
        <f t="shared" si="29"/>
        <v>1</v>
      </c>
      <c r="Y149" s="37"/>
      <c r="Z149" s="108">
        <f t="shared" si="30"/>
        <v>1</v>
      </c>
      <c r="AA149" s="37"/>
      <c r="AB149" s="109">
        <f t="shared" si="31"/>
        <v>1</v>
      </c>
      <c r="AC149" s="37"/>
      <c r="AD149" s="108">
        <f t="shared" si="32"/>
        <v>1</v>
      </c>
      <c r="AE149" s="37"/>
      <c r="AF149" s="111">
        <f t="shared" si="33"/>
        <v>1</v>
      </c>
      <c r="AG149" s="68">
        <f t="shared" si="34"/>
        <v>1</v>
      </c>
      <c r="AH149" s="84" t="e">
        <f>#REF!*60*24</f>
        <v>#REF!</v>
      </c>
    </row>
    <row r="150" spans="1:34">
      <c r="A150" s="23">
        <v>146</v>
      </c>
      <c r="B150" s="23">
        <f>Rangliste!C150</f>
        <v>0</v>
      </c>
      <c r="C150" s="23">
        <f>Rangliste!D150</f>
        <v>0</v>
      </c>
      <c r="D150" s="37"/>
      <c r="E150" s="37"/>
      <c r="F150" s="37"/>
      <c r="G150" s="37"/>
      <c r="H150" s="37"/>
      <c r="I150" s="107"/>
      <c r="J150" s="117">
        <f t="shared" si="35"/>
        <v>1</v>
      </c>
      <c r="K150" s="107"/>
      <c r="L150" s="108">
        <f t="shared" si="36"/>
        <v>1</v>
      </c>
      <c r="M150" s="37"/>
      <c r="N150" s="109">
        <f t="shared" si="37"/>
        <v>1</v>
      </c>
      <c r="O150" s="37"/>
      <c r="P150" s="109">
        <f t="shared" si="38"/>
        <v>1</v>
      </c>
      <c r="Q150" s="37"/>
      <c r="R150" s="109">
        <f t="shared" si="26"/>
        <v>1</v>
      </c>
      <c r="S150" s="37"/>
      <c r="T150" s="109">
        <f t="shared" si="27"/>
        <v>1</v>
      </c>
      <c r="U150" s="110"/>
      <c r="V150" s="108">
        <f t="shared" si="28"/>
        <v>1</v>
      </c>
      <c r="W150" s="110"/>
      <c r="X150" s="108">
        <f t="shared" si="29"/>
        <v>1</v>
      </c>
      <c r="Y150" s="37"/>
      <c r="Z150" s="108">
        <f t="shared" si="30"/>
        <v>1</v>
      </c>
      <c r="AA150" s="37"/>
      <c r="AB150" s="109">
        <f t="shared" si="31"/>
        <v>1</v>
      </c>
      <c r="AC150" s="37"/>
      <c r="AD150" s="108">
        <f t="shared" si="32"/>
        <v>1</v>
      </c>
      <c r="AE150" s="37"/>
      <c r="AF150" s="111">
        <f t="shared" si="33"/>
        <v>1</v>
      </c>
      <c r="AG150" s="68">
        <f t="shared" si="34"/>
        <v>1</v>
      </c>
      <c r="AH150" s="84" t="e">
        <f>#REF!*60*24</f>
        <v>#REF!</v>
      </c>
    </row>
    <row r="151" spans="1:34">
      <c r="A151" s="23">
        <v>147</v>
      </c>
      <c r="B151" s="23">
        <f>Rangliste!C151</f>
        <v>0</v>
      </c>
      <c r="C151" s="23">
        <f>Rangliste!D151</f>
        <v>0</v>
      </c>
      <c r="D151" s="37"/>
      <c r="E151" s="37"/>
      <c r="F151" s="37"/>
      <c r="G151" s="37"/>
      <c r="H151" s="37"/>
      <c r="I151" s="107"/>
      <c r="J151" s="117">
        <f t="shared" si="35"/>
        <v>1</v>
      </c>
      <c r="K151" s="107"/>
      <c r="L151" s="108">
        <f t="shared" si="36"/>
        <v>1</v>
      </c>
      <c r="M151" s="37"/>
      <c r="N151" s="109">
        <f t="shared" si="37"/>
        <v>1</v>
      </c>
      <c r="O151" s="37"/>
      <c r="P151" s="109">
        <f t="shared" si="38"/>
        <v>1</v>
      </c>
      <c r="Q151" s="37"/>
      <c r="R151" s="109">
        <f t="shared" si="26"/>
        <v>1</v>
      </c>
      <c r="S151" s="37"/>
      <c r="T151" s="109">
        <f t="shared" si="27"/>
        <v>1</v>
      </c>
      <c r="U151" s="110"/>
      <c r="V151" s="108">
        <f t="shared" si="28"/>
        <v>1</v>
      </c>
      <c r="W151" s="110"/>
      <c r="X151" s="108">
        <f t="shared" si="29"/>
        <v>1</v>
      </c>
      <c r="Y151" s="37"/>
      <c r="Z151" s="108">
        <f t="shared" si="30"/>
        <v>1</v>
      </c>
      <c r="AA151" s="37"/>
      <c r="AB151" s="109">
        <f t="shared" si="31"/>
        <v>1</v>
      </c>
      <c r="AC151" s="37"/>
      <c r="AD151" s="108">
        <f t="shared" si="32"/>
        <v>1</v>
      </c>
      <c r="AE151" s="37"/>
      <c r="AF151" s="111">
        <f t="shared" si="33"/>
        <v>1</v>
      </c>
      <c r="AG151" s="68">
        <f t="shared" si="34"/>
        <v>1</v>
      </c>
      <c r="AH151" s="84" t="e">
        <f>#REF!*60*24</f>
        <v>#REF!</v>
      </c>
    </row>
    <row r="152" spans="1:34">
      <c r="A152" s="23">
        <v>148</v>
      </c>
      <c r="B152" s="23">
        <f>Rangliste!C152</f>
        <v>0</v>
      </c>
      <c r="C152" s="23">
        <f>Rangliste!D152</f>
        <v>0</v>
      </c>
      <c r="D152" s="37"/>
      <c r="E152" s="37"/>
      <c r="F152" s="37"/>
      <c r="G152" s="37"/>
      <c r="H152" s="37"/>
      <c r="I152" s="107"/>
      <c r="J152" s="117">
        <f t="shared" si="35"/>
        <v>1</v>
      </c>
      <c r="K152" s="107"/>
      <c r="L152" s="108">
        <f t="shared" si="36"/>
        <v>1</v>
      </c>
      <c r="M152" s="37"/>
      <c r="N152" s="109">
        <f t="shared" si="37"/>
        <v>1</v>
      </c>
      <c r="O152" s="37"/>
      <c r="P152" s="109">
        <f t="shared" si="38"/>
        <v>1</v>
      </c>
      <c r="Q152" s="37"/>
      <c r="R152" s="109">
        <f t="shared" si="26"/>
        <v>1</v>
      </c>
      <c r="S152" s="37"/>
      <c r="T152" s="109">
        <f t="shared" si="27"/>
        <v>1</v>
      </c>
      <c r="U152" s="110"/>
      <c r="V152" s="108">
        <f t="shared" si="28"/>
        <v>1</v>
      </c>
      <c r="W152" s="110"/>
      <c r="X152" s="108">
        <f t="shared" si="29"/>
        <v>1</v>
      </c>
      <c r="Y152" s="37"/>
      <c r="Z152" s="108">
        <f t="shared" si="30"/>
        <v>1</v>
      </c>
      <c r="AA152" s="37"/>
      <c r="AB152" s="109">
        <f t="shared" si="31"/>
        <v>1</v>
      </c>
      <c r="AC152" s="37"/>
      <c r="AD152" s="108">
        <f t="shared" si="32"/>
        <v>1</v>
      </c>
      <c r="AE152" s="37"/>
      <c r="AF152" s="111">
        <f t="shared" si="33"/>
        <v>1</v>
      </c>
      <c r="AG152" s="68">
        <f t="shared" si="34"/>
        <v>1</v>
      </c>
      <c r="AH152" s="84" t="e">
        <f>#REF!*60*24</f>
        <v>#REF!</v>
      </c>
    </row>
    <row r="153" spans="1:34">
      <c r="A153" s="23">
        <v>149</v>
      </c>
      <c r="B153" s="23">
        <f>Rangliste!C153</f>
        <v>0</v>
      </c>
      <c r="C153" s="23">
        <f>Rangliste!D153</f>
        <v>0</v>
      </c>
      <c r="D153" s="37"/>
      <c r="E153" s="37"/>
      <c r="F153" s="37"/>
      <c r="G153" s="37"/>
      <c r="H153" s="37"/>
      <c r="I153" s="107"/>
      <c r="J153" s="117">
        <f t="shared" si="35"/>
        <v>1</v>
      </c>
      <c r="K153" s="107"/>
      <c r="L153" s="108">
        <f t="shared" si="36"/>
        <v>1</v>
      </c>
      <c r="M153" s="37"/>
      <c r="N153" s="109">
        <f t="shared" si="37"/>
        <v>1</v>
      </c>
      <c r="O153" s="37"/>
      <c r="P153" s="109">
        <f t="shared" si="38"/>
        <v>1</v>
      </c>
      <c r="Q153" s="37"/>
      <c r="R153" s="109">
        <f t="shared" si="26"/>
        <v>1</v>
      </c>
      <c r="S153" s="37"/>
      <c r="T153" s="109">
        <f t="shared" si="27"/>
        <v>1</v>
      </c>
      <c r="U153" s="110"/>
      <c r="V153" s="108">
        <f t="shared" si="28"/>
        <v>1</v>
      </c>
      <c r="W153" s="110"/>
      <c r="X153" s="108">
        <f t="shared" si="29"/>
        <v>1</v>
      </c>
      <c r="Y153" s="37"/>
      <c r="Z153" s="108">
        <f t="shared" si="30"/>
        <v>1</v>
      </c>
      <c r="AA153" s="37"/>
      <c r="AB153" s="109">
        <f t="shared" si="31"/>
        <v>1</v>
      </c>
      <c r="AC153" s="37"/>
      <c r="AD153" s="108">
        <f t="shared" si="32"/>
        <v>1</v>
      </c>
      <c r="AE153" s="37"/>
      <c r="AF153" s="111">
        <f t="shared" si="33"/>
        <v>1</v>
      </c>
      <c r="AG153" s="68">
        <f t="shared" si="34"/>
        <v>1</v>
      </c>
      <c r="AH153" s="84" t="e">
        <f>#REF!*60*24</f>
        <v>#REF!</v>
      </c>
    </row>
    <row r="154" spans="1:34">
      <c r="A154" s="23">
        <v>150</v>
      </c>
      <c r="B154" s="23">
        <f>Rangliste!C154</f>
        <v>0</v>
      </c>
      <c r="C154" s="23">
        <f>Rangliste!D154</f>
        <v>0</v>
      </c>
      <c r="D154" s="37"/>
      <c r="E154" s="37"/>
      <c r="F154" s="37"/>
      <c r="G154" s="37"/>
      <c r="H154" s="37"/>
      <c r="I154" s="107"/>
      <c r="J154" s="117">
        <f t="shared" si="35"/>
        <v>1</v>
      </c>
      <c r="K154" s="107"/>
      <c r="L154" s="108">
        <f t="shared" si="36"/>
        <v>1</v>
      </c>
      <c r="M154" s="37"/>
      <c r="N154" s="109">
        <f t="shared" si="37"/>
        <v>1</v>
      </c>
      <c r="O154" s="37"/>
      <c r="P154" s="109">
        <f t="shared" si="38"/>
        <v>1</v>
      </c>
      <c r="Q154" s="37"/>
      <c r="R154" s="109">
        <f t="shared" si="26"/>
        <v>1</v>
      </c>
      <c r="S154" s="37"/>
      <c r="T154" s="109">
        <f t="shared" si="27"/>
        <v>1</v>
      </c>
      <c r="U154" s="110"/>
      <c r="V154" s="108">
        <f t="shared" si="28"/>
        <v>1</v>
      </c>
      <c r="W154" s="110"/>
      <c r="X154" s="108">
        <f t="shared" si="29"/>
        <v>1</v>
      </c>
      <c r="Y154" s="37"/>
      <c r="Z154" s="108">
        <f t="shared" si="30"/>
        <v>1</v>
      </c>
      <c r="AA154" s="37"/>
      <c r="AB154" s="109">
        <f t="shared" si="31"/>
        <v>1</v>
      </c>
      <c r="AC154" s="37"/>
      <c r="AD154" s="108">
        <f t="shared" si="32"/>
        <v>1</v>
      </c>
      <c r="AE154" s="37"/>
      <c r="AF154" s="111">
        <f t="shared" si="33"/>
        <v>1</v>
      </c>
      <c r="AG154" s="68">
        <f t="shared" si="34"/>
        <v>1</v>
      </c>
      <c r="AH154" s="84" t="e">
        <f>#REF!*60*24</f>
        <v>#REF!</v>
      </c>
    </row>
    <row r="155" spans="1:34">
      <c r="A155" s="23">
        <v>151</v>
      </c>
      <c r="B155" s="23">
        <f>Rangliste!C155</f>
        <v>0</v>
      </c>
      <c r="C155" s="23">
        <f>Rangliste!D155</f>
        <v>0</v>
      </c>
      <c r="D155" s="37"/>
      <c r="E155" s="37"/>
      <c r="F155" s="37"/>
      <c r="G155" s="37"/>
      <c r="H155" s="37"/>
      <c r="I155" s="107"/>
      <c r="J155" s="117">
        <f t="shared" si="35"/>
        <v>1</v>
      </c>
      <c r="K155" s="107"/>
      <c r="L155" s="108">
        <f t="shared" si="36"/>
        <v>1</v>
      </c>
      <c r="M155" s="37"/>
      <c r="N155" s="109">
        <f t="shared" si="37"/>
        <v>1</v>
      </c>
      <c r="O155" s="37"/>
      <c r="P155" s="109">
        <f t="shared" si="38"/>
        <v>1</v>
      </c>
      <c r="Q155" s="37"/>
      <c r="R155" s="109">
        <f t="shared" si="26"/>
        <v>1</v>
      </c>
      <c r="S155" s="37"/>
      <c r="T155" s="109">
        <f t="shared" si="27"/>
        <v>1</v>
      </c>
      <c r="U155" s="110"/>
      <c r="V155" s="108">
        <f t="shared" si="28"/>
        <v>1</v>
      </c>
      <c r="W155" s="110"/>
      <c r="X155" s="108">
        <f t="shared" si="29"/>
        <v>1</v>
      </c>
      <c r="Y155" s="37"/>
      <c r="Z155" s="108">
        <f t="shared" si="30"/>
        <v>1</v>
      </c>
      <c r="AA155" s="37"/>
      <c r="AB155" s="109">
        <f t="shared" si="31"/>
        <v>1</v>
      </c>
      <c r="AC155" s="37"/>
      <c r="AD155" s="108">
        <f t="shared" si="32"/>
        <v>1</v>
      </c>
      <c r="AE155" s="37"/>
      <c r="AF155" s="111">
        <f t="shared" si="33"/>
        <v>1</v>
      </c>
      <c r="AG155" s="68">
        <f t="shared" si="34"/>
        <v>1</v>
      </c>
      <c r="AH155" s="84" t="e">
        <f>#REF!*60*24</f>
        <v>#REF!</v>
      </c>
    </row>
    <row r="156" spans="1:34">
      <c r="A156" s="23">
        <v>152</v>
      </c>
      <c r="B156" s="23">
        <f>Rangliste!C156</f>
        <v>0</v>
      </c>
      <c r="C156" s="23">
        <f>Rangliste!D156</f>
        <v>0</v>
      </c>
      <c r="D156" s="37"/>
      <c r="E156" s="37"/>
      <c r="F156" s="37"/>
      <c r="G156" s="37"/>
      <c r="H156" s="37"/>
      <c r="I156" s="107"/>
      <c r="J156" s="117">
        <f t="shared" si="35"/>
        <v>1</v>
      </c>
      <c r="K156" s="107"/>
      <c r="L156" s="108">
        <f t="shared" si="36"/>
        <v>1</v>
      </c>
      <c r="M156" s="37"/>
      <c r="N156" s="109">
        <f t="shared" si="37"/>
        <v>1</v>
      </c>
      <c r="O156" s="37"/>
      <c r="P156" s="109">
        <f t="shared" si="38"/>
        <v>1</v>
      </c>
      <c r="Q156" s="37"/>
      <c r="R156" s="109">
        <f t="shared" si="26"/>
        <v>1</v>
      </c>
      <c r="S156" s="37"/>
      <c r="T156" s="109">
        <f t="shared" si="27"/>
        <v>1</v>
      </c>
      <c r="U156" s="110"/>
      <c r="V156" s="108">
        <f t="shared" si="28"/>
        <v>1</v>
      </c>
      <c r="W156" s="110"/>
      <c r="X156" s="108">
        <f t="shared" si="29"/>
        <v>1</v>
      </c>
      <c r="Y156" s="37"/>
      <c r="Z156" s="108">
        <f t="shared" si="30"/>
        <v>1</v>
      </c>
      <c r="AA156" s="37"/>
      <c r="AB156" s="109">
        <f t="shared" si="31"/>
        <v>1</v>
      </c>
      <c r="AC156" s="37"/>
      <c r="AD156" s="108">
        <f t="shared" si="32"/>
        <v>1</v>
      </c>
      <c r="AE156" s="37"/>
      <c r="AF156" s="111">
        <f t="shared" si="33"/>
        <v>1</v>
      </c>
      <c r="AG156" s="68">
        <f t="shared" si="34"/>
        <v>1</v>
      </c>
      <c r="AH156" s="84" t="e">
        <f>#REF!*60*24</f>
        <v>#REF!</v>
      </c>
    </row>
    <row r="157" spans="1:34">
      <c r="A157" s="23">
        <v>153</v>
      </c>
      <c r="B157" s="23">
        <f>Rangliste!C157</f>
        <v>0</v>
      </c>
      <c r="C157" s="23">
        <f>Rangliste!D157</f>
        <v>0</v>
      </c>
      <c r="D157" s="37"/>
      <c r="E157" s="37"/>
      <c r="F157" s="37"/>
      <c r="G157" s="37"/>
      <c r="H157" s="37"/>
      <c r="I157" s="107"/>
      <c r="J157" s="117">
        <f t="shared" si="35"/>
        <v>1</v>
      </c>
      <c r="K157" s="107"/>
      <c r="L157" s="108">
        <f t="shared" si="36"/>
        <v>1</v>
      </c>
      <c r="M157" s="37"/>
      <c r="N157" s="109">
        <f t="shared" si="37"/>
        <v>1</v>
      </c>
      <c r="O157" s="37"/>
      <c r="P157" s="109">
        <f t="shared" si="38"/>
        <v>1</v>
      </c>
      <c r="Q157" s="37"/>
      <c r="R157" s="109">
        <f t="shared" si="26"/>
        <v>1</v>
      </c>
      <c r="S157" s="37"/>
      <c r="T157" s="109">
        <f t="shared" si="27"/>
        <v>1</v>
      </c>
      <c r="U157" s="110"/>
      <c r="V157" s="108">
        <f t="shared" si="28"/>
        <v>1</v>
      </c>
      <c r="W157" s="110"/>
      <c r="X157" s="108">
        <f t="shared" si="29"/>
        <v>1</v>
      </c>
      <c r="Y157" s="37"/>
      <c r="Z157" s="108">
        <f t="shared" si="30"/>
        <v>1</v>
      </c>
      <c r="AA157" s="37"/>
      <c r="AB157" s="109">
        <f t="shared" si="31"/>
        <v>1</v>
      </c>
      <c r="AC157" s="37"/>
      <c r="AD157" s="108">
        <f t="shared" si="32"/>
        <v>1</v>
      </c>
      <c r="AE157" s="37"/>
      <c r="AF157" s="111">
        <f t="shared" si="33"/>
        <v>1</v>
      </c>
      <c r="AG157" s="68">
        <f t="shared" si="34"/>
        <v>1</v>
      </c>
      <c r="AH157" s="84" t="e">
        <f>#REF!*60*24</f>
        <v>#REF!</v>
      </c>
    </row>
    <row r="158" spans="1:34">
      <c r="A158" s="23">
        <v>154</v>
      </c>
      <c r="B158" s="23">
        <f>Rangliste!C158</f>
        <v>0</v>
      </c>
      <c r="C158" s="23">
        <f>Rangliste!D158</f>
        <v>0</v>
      </c>
      <c r="D158" s="37"/>
      <c r="E158" s="37"/>
      <c r="F158" s="37"/>
      <c r="G158" s="37"/>
      <c r="H158" s="37"/>
      <c r="I158" s="107"/>
      <c r="J158" s="117">
        <f t="shared" si="35"/>
        <v>1</v>
      </c>
      <c r="K158" s="107"/>
      <c r="L158" s="108">
        <f t="shared" si="36"/>
        <v>1</v>
      </c>
      <c r="M158" s="37"/>
      <c r="N158" s="109">
        <f t="shared" si="37"/>
        <v>1</v>
      </c>
      <c r="O158" s="37"/>
      <c r="P158" s="109">
        <f t="shared" si="38"/>
        <v>1</v>
      </c>
      <c r="Q158" s="37"/>
      <c r="R158" s="109">
        <f t="shared" si="26"/>
        <v>1</v>
      </c>
      <c r="S158" s="37"/>
      <c r="T158" s="109">
        <f t="shared" si="27"/>
        <v>1</v>
      </c>
      <c r="U158" s="110"/>
      <c r="V158" s="108">
        <f t="shared" si="28"/>
        <v>1</v>
      </c>
      <c r="W158" s="110"/>
      <c r="X158" s="108">
        <f t="shared" si="29"/>
        <v>1</v>
      </c>
      <c r="Y158" s="37"/>
      <c r="Z158" s="108">
        <f t="shared" si="30"/>
        <v>1</v>
      </c>
      <c r="AA158" s="37"/>
      <c r="AB158" s="109">
        <f t="shared" si="31"/>
        <v>1</v>
      </c>
      <c r="AC158" s="37"/>
      <c r="AD158" s="108">
        <f t="shared" si="32"/>
        <v>1</v>
      </c>
      <c r="AE158" s="37"/>
      <c r="AF158" s="111">
        <f t="shared" si="33"/>
        <v>1</v>
      </c>
      <c r="AG158" s="68">
        <f t="shared" si="34"/>
        <v>1</v>
      </c>
      <c r="AH158" s="84" t="e">
        <f>#REF!*60*24</f>
        <v>#REF!</v>
      </c>
    </row>
    <row r="159" spans="1:34">
      <c r="A159" s="23">
        <v>155</v>
      </c>
      <c r="B159" s="23">
        <f>Rangliste!C159</f>
        <v>0</v>
      </c>
      <c r="C159" s="23">
        <f>Rangliste!D159</f>
        <v>0</v>
      </c>
      <c r="D159" s="37"/>
      <c r="E159" s="37"/>
      <c r="F159" s="37"/>
      <c r="G159" s="37"/>
      <c r="H159" s="37"/>
      <c r="I159" s="107"/>
      <c r="J159" s="117">
        <f t="shared" si="35"/>
        <v>1</v>
      </c>
      <c r="K159" s="107"/>
      <c r="L159" s="108">
        <f t="shared" si="36"/>
        <v>1</v>
      </c>
      <c r="M159" s="37"/>
      <c r="N159" s="109">
        <f t="shared" si="37"/>
        <v>1</v>
      </c>
      <c r="O159" s="37"/>
      <c r="P159" s="109">
        <f t="shared" si="38"/>
        <v>1</v>
      </c>
      <c r="Q159" s="37"/>
      <c r="R159" s="109">
        <f t="shared" si="26"/>
        <v>1</v>
      </c>
      <c r="S159" s="37"/>
      <c r="T159" s="109">
        <f t="shared" si="27"/>
        <v>1</v>
      </c>
      <c r="U159" s="110"/>
      <c r="V159" s="108">
        <f t="shared" si="28"/>
        <v>1</v>
      </c>
      <c r="W159" s="110"/>
      <c r="X159" s="108">
        <f t="shared" si="29"/>
        <v>1</v>
      </c>
      <c r="Y159" s="37"/>
      <c r="Z159" s="108">
        <f t="shared" si="30"/>
        <v>1</v>
      </c>
      <c r="AA159" s="37"/>
      <c r="AB159" s="109">
        <f t="shared" si="31"/>
        <v>1</v>
      </c>
      <c r="AC159" s="37"/>
      <c r="AD159" s="108">
        <f t="shared" si="32"/>
        <v>1</v>
      </c>
      <c r="AE159" s="37"/>
      <c r="AF159" s="111">
        <f t="shared" si="33"/>
        <v>1</v>
      </c>
      <c r="AG159" s="68">
        <f t="shared" si="34"/>
        <v>1</v>
      </c>
      <c r="AH159" s="84" t="e">
        <f>#REF!*60*24</f>
        <v>#REF!</v>
      </c>
    </row>
    <row r="160" spans="1:34">
      <c r="A160" s="23">
        <v>156</v>
      </c>
      <c r="B160" s="23">
        <f>Rangliste!C160</f>
        <v>0</v>
      </c>
      <c r="C160" s="23">
        <f>Rangliste!D160</f>
        <v>0</v>
      </c>
      <c r="D160" s="37"/>
      <c r="E160" s="37"/>
      <c r="F160" s="37"/>
      <c r="G160" s="37"/>
      <c r="H160" s="37"/>
      <c r="I160" s="107"/>
      <c r="J160" s="117">
        <f t="shared" si="35"/>
        <v>1</v>
      </c>
      <c r="K160" s="107"/>
      <c r="L160" s="108">
        <f t="shared" si="36"/>
        <v>1</v>
      </c>
      <c r="M160" s="37"/>
      <c r="N160" s="109">
        <f t="shared" si="37"/>
        <v>1</v>
      </c>
      <c r="O160" s="37"/>
      <c r="P160" s="109">
        <f t="shared" si="38"/>
        <v>1</v>
      </c>
      <c r="Q160" s="37"/>
      <c r="R160" s="109">
        <f t="shared" si="26"/>
        <v>1</v>
      </c>
      <c r="S160" s="37"/>
      <c r="T160" s="109">
        <f t="shared" si="27"/>
        <v>1</v>
      </c>
      <c r="U160" s="110"/>
      <c r="V160" s="108">
        <f t="shared" si="28"/>
        <v>1</v>
      </c>
      <c r="W160" s="110"/>
      <c r="X160" s="108">
        <f t="shared" si="29"/>
        <v>1</v>
      </c>
      <c r="Y160" s="37"/>
      <c r="Z160" s="108">
        <f t="shared" si="30"/>
        <v>1</v>
      </c>
      <c r="AA160" s="37"/>
      <c r="AB160" s="109">
        <f t="shared" si="31"/>
        <v>1</v>
      </c>
      <c r="AC160" s="37"/>
      <c r="AD160" s="108">
        <f t="shared" si="32"/>
        <v>1</v>
      </c>
      <c r="AE160" s="37"/>
      <c r="AF160" s="111">
        <f t="shared" si="33"/>
        <v>1</v>
      </c>
      <c r="AG160" s="68">
        <f t="shared" si="34"/>
        <v>1</v>
      </c>
      <c r="AH160" s="84" t="e">
        <f>#REF!*60*24</f>
        <v>#REF!</v>
      </c>
    </row>
    <row r="161" spans="1:34">
      <c r="A161" s="23">
        <v>157</v>
      </c>
      <c r="B161" s="23">
        <f>Rangliste!C161</f>
        <v>0</v>
      </c>
      <c r="C161" s="23">
        <f>Rangliste!D161</f>
        <v>0</v>
      </c>
      <c r="D161" s="37"/>
      <c r="E161" s="37"/>
      <c r="F161" s="37"/>
      <c r="G161" s="37"/>
      <c r="H161" s="37"/>
      <c r="I161" s="107"/>
      <c r="J161" s="117">
        <f t="shared" si="35"/>
        <v>1</v>
      </c>
      <c r="K161" s="107"/>
      <c r="L161" s="108">
        <f t="shared" si="36"/>
        <v>1</v>
      </c>
      <c r="M161" s="37"/>
      <c r="N161" s="109">
        <f t="shared" si="37"/>
        <v>1</v>
      </c>
      <c r="O161" s="37"/>
      <c r="P161" s="109">
        <f t="shared" si="38"/>
        <v>1</v>
      </c>
      <c r="Q161" s="37"/>
      <c r="R161" s="109">
        <f t="shared" si="26"/>
        <v>1</v>
      </c>
      <c r="S161" s="37"/>
      <c r="T161" s="109">
        <f t="shared" si="27"/>
        <v>1</v>
      </c>
      <c r="U161" s="110"/>
      <c r="V161" s="108">
        <f t="shared" si="28"/>
        <v>1</v>
      </c>
      <c r="W161" s="110"/>
      <c r="X161" s="108">
        <f t="shared" si="29"/>
        <v>1</v>
      </c>
      <c r="Y161" s="37"/>
      <c r="Z161" s="108">
        <f t="shared" si="30"/>
        <v>1</v>
      </c>
      <c r="AA161" s="37"/>
      <c r="AB161" s="109">
        <f t="shared" si="31"/>
        <v>1</v>
      </c>
      <c r="AC161" s="37"/>
      <c r="AD161" s="108">
        <f t="shared" si="32"/>
        <v>1</v>
      </c>
      <c r="AE161" s="37"/>
      <c r="AF161" s="111">
        <f t="shared" si="33"/>
        <v>1</v>
      </c>
      <c r="AG161" s="68">
        <f t="shared" si="34"/>
        <v>1</v>
      </c>
      <c r="AH161" s="84" t="e">
        <f>#REF!*60*24</f>
        <v>#REF!</v>
      </c>
    </row>
    <row r="162" spans="1:34">
      <c r="A162" s="23">
        <v>158</v>
      </c>
      <c r="B162" s="23">
        <f>Rangliste!C162</f>
        <v>0</v>
      </c>
      <c r="C162" s="23">
        <f>Rangliste!D162</f>
        <v>0</v>
      </c>
      <c r="D162" s="37"/>
      <c r="E162" s="37"/>
      <c r="F162" s="37"/>
      <c r="G162" s="37"/>
      <c r="H162" s="37"/>
      <c r="I162" s="107"/>
      <c r="J162" s="117">
        <f t="shared" si="35"/>
        <v>1</v>
      </c>
      <c r="K162" s="107"/>
      <c r="L162" s="108">
        <f t="shared" si="36"/>
        <v>1</v>
      </c>
      <c r="M162" s="37"/>
      <c r="N162" s="109">
        <f t="shared" si="37"/>
        <v>1</v>
      </c>
      <c r="O162" s="37"/>
      <c r="P162" s="109">
        <f t="shared" si="38"/>
        <v>1</v>
      </c>
      <c r="Q162" s="37"/>
      <c r="R162" s="109">
        <f t="shared" si="26"/>
        <v>1</v>
      </c>
      <c r="S162" s="37"/>
      <c r="T162" s="109">
        <f t="shared" si="27"/>
        <v>1</v>
      </c>
      <c r="U162" s="110"/>
      <c r="V162" s="108">
        <f t="shared" si="28"/>
        <v>1</v>
      </c>
      <c r="W162" s="110"/>
      <c r="X162" s="108">
        <f t="shared" si="29"/>
        <v>1</v>
      </c>
      <c r="Y162" s="37"/>
      <c r="Z162" s="108">
        <f t="shared" si="30"/>
        <v>1</v>
      </c>
      <c r="AA162" s="37"/>
      <c r="AB162" s="109">
        <f t="shared" si="31"/>
        <v>1</v>
      </c>
      <c r="AC162" s="37"/>
      <c r="AD162" s="108">
        <f t="shared" si="32"/>
        <v>1</v>
      </c>
      <c r="AE162" s="37"/>
      <c r="AF162" s="111">
        <f t="shared" si="33"/>
        <v>1</v>
      </c>
      <c r="AG162" s="68">
        <f t="shared" si="34"/>
        <v>1</v>
      </c>
      <c r="AH162" s="84" t="e">
        <f>#REF!*60*24</f>
        <v>#REF!</v>
      </c>
    </row>
    <row r="163" spans="1:34">
      <c r="A163" s="23">
        <v>159</v>
      </c>
      <c r="B163" s="23">
        <f>Rangliste!C163</f>
        <v>0</v>
      </c>
      <c r="C163" s="23">
        <f>Rangliste!D163</f>
        <v>0</v>
      </c>
      <c r="D163" s="37"/>
      <c r="E163" s="37"/>
      <c r="F163" s="37"/>
      <c r="G163" s="37"/>
      <c r="H163" s="37"/>
      <c r="I163" s="107"/>
      <c r="J163" s="117">
        <f t="shared" si="35"/>
        <v>1</v>
      </c>
      <c r="K163" s="107"/>
      <c r="L163" s="108">
        <f t="shared" si="36"/>
        <v>1</v>
      </c>
      <c r="M163" s="37"/>
      <c r="N163" s="109">
        <f t="shared" si="37"/>
        <v>1</v>
      </c>
      <c r="O163" s="37"/>
      <c r="P163" s="109">
        <f t="shared" si="38"/>
        <v>1</v>
      </c>
      <c r="Q163" s="37"/>
      <c r="R163" s="109">
        <f t="shared" si="26"/>
        <v>1</v>
      </c>
      <c r="S163" s="37"/>
      <c r="T163" s="109">
        <f t="shared" si="27"/>
        <v>1</v>
      </c>
      <c r="U163" s="110"/>
      <c r="V163" s="108">
        <f t="shared" si="28"/>
        <v>1</v>
      </c>
      <c r="W163" s="110"/>
      <c r="X163" s="108">
        <f t="shared" si="29"/>
        <v>1</v>
      </c>
      <c r="Y163" s="37"/>
      <c r="Z163" s="108">
        <f t="shared" si="30"/>
        <v>1</v>
      </c>
      <c r="AA163" s="37"/>
      <c r="AB163" s="109">
        <f t="shared" si="31"/>
        <v>1</v>
      </c>
      <c r="AC163" s="37"/>
      <c r="AD163" s="108">
        <f t="shared" si="32"/>
        <v>1</v>
      </c>
      <c r="AE163" s="37"/>
      <c r="AF163" s="111">
        <f t="shared" si="33"/>
        <v>1</v>
      </c>
      <c r="AG163" s="68">
        <f t="shared" si="34"/>
        <v>1</v>
      </c>
      <c r="AH163" s="84" t="e">
        <f>#REF!*60*24</f>
        <v>#REF!</v>
      </c>
    </row>
    <row r="164" spans="1:34">
      <c r="A164" s="23">
        <v>160</v>
      </c>
      <c r="B164" s="23">
        <f>Rangliste!C164</f>
        <v>0</v>
      </c>
      <c r="C164" s="23">
        <f>Rangliste!D164</f>
        <v>0</v>
      </c>
      <c r="D164" s="37"/>
      <c r="E164" s="37"/>
      <c r="F164" s="37"/>
      <c r="G164" s="37"/>
      <c r="H164" s="37"/>
      <c r="I164" s="107"/>
      <c r="J164" s="117">
        <f t="shared" si="35"/>
        <v>1</v>
      </c>
      <c r="K164" s="107"/>
      <c r="L164" s="108">
        <f t="shared" si="36"/>
        <v>1</v>
      </c>
      <c r="M164" s="37"/>
      <c r="N164" s="109">
        <f t="shared" si="37"/>
        <v>1</v>
      </c>
      <c r="O164" s="37"/>
      <c r="P164" s="109">
        <f t="shared" si="38"/>
        <v>1</v>
      </c>
      <c r="Q164" s="37"/>
      <c r="R164" s="109">
        <f t="shared" si="26"/>
        <v>1</v>
      </c>
      <c r="S164" s="37"/>
      <c r="T164" s="109">
        <f t="shared" si="27"/>
        <v>1</v>
      </c>
      <c r="U164" s="110"/>
      <c r="V164" s="108">
        <f t="shared" si="28"/>
        <v>1</v>
      </c>
      <c r="W164" s="110"/>
      <c r="X164" s="108">
        <f t="shared" si="29"/>
        <v>1</v>
      </c>
      <c r="Y164" s="37"/>
      <c r="Z164" s="108">
        <f t="shared" si="30"/>
        <v>1</v>
      </c>
      <c r="AA164" s="37"/>
      <c r="AB164" s="109">
        <f t="shared" si="31"/>
        <v>1</v>
      </c>
      <c r="AC164" s="37"/>
      <c r="AD164" s="108">
        <f t="shared" si="32"/>
        <v>1</v>
      </c>
      <c r="AE164" s="37"/>
      <c r="AF164" s="111">
        <f t="shared" si="33"/>
        <v>1</v>
      </c>
      <c r="AG164" s="68">
        <f t="shared" si="34"/>
        <v>1</v>
      </c>
      <c r="AH164" s="84" t="e">
        <f>#REF!*60*24</f>
        <v>#REF!</v>
      </c>
    </row>
    <row r="165" spans="1:34">
      <c r="A165" s="23">
        <v>161</v>
      </c>
      <c r="B165" s="23">
        <f>Rangliste!C165</f>
        <v>0</v>
      </c>
      <c r="C165" s="23">
        <f>Rangliste!D165</f>
        <v>0</v>
      </c>
      <c r="D165" s="37"/>
      <c r="E165" s="37"/>
      <c r="F165" s="37"/>
      <c r="G165" s="37"/>
      <c r="H165" s="37"/>
      <c r="I165" s="107"/>
      <c r="J165" s="117">
        <f t="shared" si="35"/>
        <v>1</v>
      </c>
      <c r="K165" s="107"/>
      <c r="L165" s="108">
        <f t="shared" si="36"/>
        <v>1</v>
      </c>
      <c r="M165" s="37"/>
      <c r="N165" s="109">
        <f t="shared" si="37"/>
        <v>1</v>
      </c>
      <c r="O165" s="37"/>
      <c r="P165" s="109">
        <f t="shared" si="38"/>
        <v>1</v>
      </c>
      <c r="Q165" s="37"/>
      <c r="R165" s="109">
        <f t="shared" si="26"/>
        <v>1</v>
      </c>
      <c r="S165" s="37"/>
      <c r="T165" s="109">
        <f t="shared" si="27"/>
        <v>1</v>
      </c>
      <c r="U165" s="110"/>
      <c r="V165" s="108">
        <f t="shared" si="28"/>
        <v>1</v>
      </c>
      <c r="W165" s="110"/>
      <c r="X165" s="108">
        <f t="shared" si="29"/>
        <v>1</v>
      </c>
      <c r="Y165" s="37"/>
      <c r="Z165" s="108">
        <f t="shared" si="30"/>
        <v>1</v>
      </c>
      <c r="AA165" s="37"/>
      <c r="AB165" s="109">
        <f t="shared" si="31"/>
        <v>1</v>
      </c>
      <c r="AC165" s="37"/>
      <c r="AD165" s="108">
        <f t="shared" si="32"/>
        <v>1</v>
      </c>
      <c r="AE165" s="37"/>
      <c r="AF165" s="111">
        <f t="shared" si="33"/>
        <v>1</v>
      </c>
      <c r="AG165" s="68">
        <f t="shared" si="34"/>
        <v>1</v>
      </c>
      <c r="AH165" s="84" t="e">
        <f>#REF!*60*24</f>
        <v>#REF!</v>
      </c>
    </row>
    <row r="166" spans="1:34">
      <c r="A166" s="23">
        <v>162</v>
      </c>
      <c r="B166" s="23">
        <f>Rangliste!C166</f>
        <v>0</v>
      </c>
      <c r="C166" s="23">
        <f>Rangliste!D166</f>
        <v>0</v>
      </c>
      <c r="D166" s="37"/>
      <c r="E166" s="37"/>
      <c r="F166" s="37"/>
      <c r="G166" s="37"/>
      <c r="H166" s="37"/>
      <c r="I166" s="107"/>
      <c r="J166" s="117">
        <f t="shared" si="35"/>
        <v>1</v>
      </c>
      <c r="K166" s="107"/>
      <c r="L166" s="108">
        <f t="shared" si="36"/>
        <v>1</v>
      </c>
      <c r="M166" s="37"/>
      <c r="N166" s="109">
        <f t="shared" si="37"/>
        <v>1</v>
      </c>
      <c r="O166" s="37"/>
      <c r="P166" s="109">
        <f t="shared" si="38"/>
        <v>1</v>
      </c>
      <c r="Q166" s="37"/>
      <c r="R166" s="109">
        <f t="shared" si="26"/>
        <v>1</v>
      </c>
      <c r="S166" s="37"/>
      <c r="T166" s="109">
        <f t="shared" si="27"/>
        <v>1</v>
      </c>
      <c r="U166" s="110"/>
      <c r="V166" s="108">
        <f t="shared" si="28"/>
        <v>1</v>
      </c>
      <c r="W166" s="110"/>
      <c r="X166" s="108">
        <f t="shared" si="29"/>
        <v>1</v>
      </c>
      <c r="Y166" s="37"/>
      <c r="Z166" s="108">
        <f t="shared" si="30"/>
        <v>1</v>
      </c>
      <c r="AA166" s="37"/>
      <c r="AB166" s="109">
        <f t="shared" si="31"/>
        <v>1</v>
      </c>
      <c r="AC166" s="37"/>
      <c r="AD166" s="108">
        <f t="shared" si="32"/>
        <v>1</v>
      </c>
      <c r="AE166" s="37"/>
      <c r="AF166" s="111">
        <f t="shared" si="33"/>
        <v>1</v>
      </c>
      <c r="AG166" s="68">
        <f t="shared" si="34"/>
        <v>1</v>
      </c>
      <c r="AH166" s="84" t="e">
        <f>#REF!*60*24</f>
        <v>#REF!</v>
      </c>
    </row>
    <row r="167" spans="1:34">
      <c r="A167" s="23">
        <v>163</v>
      </c>
      <c r="B167" s="23">
        <f>Rangliste!C167</f>
        <v>0</v>
      </c>
      <c r="C167" s="23">
        <f>Rangliste!D167</f>
        <v>0</v>
      </c>
      <c r="D167" s="37"/>
      <c r="E167" s="37"/>
      <c r="F167" s="37"/>
      <c r="G167" s="37"/>
      <c r="H167" s="37"/>
      <c r="I167" s="107"/>
      <c r="J167" s="117">
        <f t="shared" si="35"/>
        <v>1</v>
      </c>
      <c r="K167" s="107"/>
      <c r="L167" s="108">
        <f t="shared" si="36"/>
        <v>1</v>
      </c>
      <c r="M167" s="37"/>
      <c r="N167" s="109">
        <f t="shared" si="37"/>
        <v>1</v>
      </c>
      <c r="O167" s="37"/>
      <c r="P167" s="109">
        <f t="shared" si="38"/>
        <v>1</v>
      </c>
      <c r="Q167" s="37"/>
      <c r="R167" s="109">
        <f t="shared" si="26"/>
        <v>1</v>
      </c>
      <c r="S167" s="37"/>
      <c r="T167" s="109">
        <f t="shared" si="27"/>
        <v>1</v>
      </c>
      <c r="U167" s="110"/>
      <c r="V167" s="108">
        <f t="shared" si="28"/>
        <v>1</v>
      </c>
      <c r="W167" s="110"/>
      <c r="X167" s="108">
        <f t="shared" si="29"/>
        <v>1</v>
      </c>
      <c r="Y167" s="37"/>
      <c r="Z167" s="108">
        <f t="shared" si="30"/>
        <v>1</v>
      </c>
      <c r="AA167" s="37"/>
      <c r="AB167" s="109">
        <f t="shared" si="31"/>
        <v>1</v>
      </c>
      <c r="AC167" s="37"/>
      <c r="AD167" s="108">
        <f t="shared" si="32"/>
        <v>1</v>
      </c>
      <c r="AE167" s="37"/>
      <c r="AF167" s="111">
        <f t="shared" si="33"/>
        <v>1</v>
      </c>
      <c r="AG167" s="68">
        <f t="shared" si="34"/>
        <v>1</v>
      </c>
      <c r="AH167" s="84" t="e">
        <f>#REF!*60*24</f>
        <v>#REF!</v>
      </c>
    </row>
    <row r="168" spans="1:34">
      <c r="A168" s="23">
        <v>164</v>
      </c>
      <c r="B168" s="23">
        <f>Rangliste!C168</f>
        <v>0</v>
      </c>
      <c r="C168" s="23">
        <f>Rangliste!D168</f>
        <v>0</v>
      </c>
      <c r="D168" s="37"/>
      <c r="E168" s="37"/>
      <c r="F168" s="37"/>
      <c r="G168" s="37"/>
      <c r="H168" s="37"/>
      <c r="I168" s="107"/>
      <c r="J168" s="117">
        <f t="shared" si="35"/>
        <v>1</v>
      </c>
      <c r="K168" s="107"/>
      <c r="L168" s="108">
        <f t="shared" si="36"/>
        <v>1</v>
      </c>
      <c r="M168" s="37"/>
      <c r="N168" s="109">
        <f t="shared" si="37"/>
        <v>1</v>
      </c>
      <c r="O168" s="37"/>
      <c r="P168" s="109">
        <f t="shared" si="38"/>
        <v>1</v>
      </c>
      <c r="Q168" s="37"/>
      <c r="R168" s="109">
        <f t="shared" si="26"/>
        <v>1</v>
      </c>
      <c r="S168" s="37"/>
      <c r="T168" s="109">
        <f t="shared" si="27"/>
        <v>1</v>
      </c>
      <c r="U168" s="110"/>
      <c r="V168" s="108">
        <f t="shared" si="28"/>
        <v>1</v>
      </c>
      <c r="W168" s="110"/>
      <c r="X168" s="108">
        <f t="shared" si="29"/>
        <v>1</v>
      </c>
      <c r="Y168" s="37"/>
      <c r="Z168" s="108">
        <f t="shared" si="30"/>
        <v>1</v>
      </c>
      <c r="AA168" s="37"/>
      <c r="AB168" s="109">
        <f t="shared" si="31"/>
        <v>1</v>
      </c>
      <c r="AC168" s="37"/>
      <c r="AD168" s="108">
        <f t="shared" si="32"/>
        <v>1</v>
      </c>
      <c r="AE168" s="37"/>
      <c r="AF168" s="111">
        <f t="shared" si="33"/>
        <v>1</v>
      </c>
      <c r="AG168" s="68">
        <f t="shared" si="34"/>
        <v>1</v>
      </c>
      <c r="AH168" s="84" t="e">
        <f>#REF!*60*24</f>
        <v>#REF!</v>
      </c>
    </row>
    <row r="169" spans="1:34">
      <c r="A169" s="23">
        <v>165</v>
      </c>
      <c r="B169" s="23">
        <f>Rangliste!C169</f>
        <v>0</v>
      </c>
      <c r="C169" s="23">
        <f>Rangliste!D169</f>
        <v>0</v>
      </c>
      <c r="D169" s="37"/>
      <c r="E169" s="37"/>
      <c r="F169" s="37"/>
      <c r="G169" s="37"/>
      <c r="H169" s="37"/>
      <c r="I169" s="107"/>
      <c r="J169" s="117">
        <f t="shared" si="35"/>
        <v>1</v>
      </c>
      <c r="K169" s="107"/>
      <c r="L169" s="108">
        <f t="shared" si="36"/>
        <v>1</v>
      </c>
      <c r="M169" s="37"/>
      <c r="N169" s="109">
        <f t="shared" si="37"/>
        <v>1</v>
      </c>
      <c r="O169" s="37"/>
      <c r="P169" s="109">
        <f t="shared" si="38"/>
        <v>1</v>
      </c>
      <c r="Q169" s="37"/>
      <c r="R169" s="109">
        <f t="shared" si="26"/>
        <v>1</v>
      </c>
      <c r="S169" s="37"/>
      <c r="T169" s="109">
        <f t="shared" si="27"/>
        <v>1</v>
      </c>
      <c r="U169" s="110"/>
      <c r="V169" s="108">
        <f t="shared" si="28"/>
        <v>1</v>
      </c>
      <c r="W169" s="110"/>
      <c r="X169" s="108">
        <f t="shared" si="29"/>
        <v>1</v>
      </c>
      <c r="Y169" s="37"/>
      <c r="Z169" s="108">
        <f t="shared" si="30"/>
        <v>1</v>
      </c>
      <c r="AA169" s="37"/>
      <c r="AB169" s="109">
        <f t="shared" si="31"/>
        <v>1</v>
      </c>
      <c r="AC169" s="37"/>
      <c r="AD169" s="108">
        <f t="shared" si="32"/>
        <v>1</v>
      </c>
      <c r="AE169" s="37"/>
      <c r="AF169" s="111">
        <f t="shared" si="33"/>
        <v>1</v>
      </c>
      <c r="AG169" s="68">
        <f t="shared" si="34"/>
        <v>1</v>
      </c>
      <c r="AH169" s="84" t="e">
        <f>#REF!*60*24</f>
        <v>#REF!</v>
      </c>
    </row>
    <row r="170" spans="1:34">
      <c r="A170" s="23">
        <v>166</v>
      </c>
      <c r="B170" s="23">
        <f>Rangliste!C170</f>
        <v>0</v>
      </c>
      <c r="C170" s="23">
        <f>Rangliste!D170</f>
        <v>0</v>
      </c>
      <c r="D170" s="37"/>
      <c r="E170" s="37"/>
      <c r="F170" s="37"/>
      <c r="G170" s="37"/>
      <c r="H170" s="37"/>
      <c r="I170" s="107"/>
      <c r="J170" s="117">
        <f t="shared" si="35"/>
        <v>1</v>
      </c>
      <c r="K170" s="107"/>
      <c r="L170" s="108">
        <f t="shared" si="36"/>
        <v>1</v>
      </c>
      <c r="M170" s="37"/>
      <c r="N170" s="109">
        <f t="shared" si="37"/>
        <v>1</v>
      </c>
      <c r="O170" s="37"/>
      <c r="P170" s="109">
        <f t="shared" si="38"/>
        <v>1</v>
      </c>
      <c r="Q170" s="37"/>
      <c r="R170" s="109">
        <f t="shared" si="26"/>
        <v>1</v>
      </c>
      <c r="S170" s="37"/>
      <c r="T170" s="109">
        <f t="shared" si="27"/>
        <v>1</v>
      </c>
      <c r="U170" s="110"/>
      <c r="V170" s="108">
        <f t="shared" si="28"/>
        <v>1</v>
      </c>
      <c r="W170" s="110"/>
      <c r="X170" s="108">
        <f t="shared" si="29"/>
        <v>1</v>
      </c>
      <c r="Y170" s="37"/>
      <c r="Z170" s="108">
        <f t="shared" si="30"/>
        <v>1</v>
      </c>
      <c r="AA170" s="37"/>
      <c r="AB170" s="109">
        <f t="shared" si="31"/>
        <v>1</v>
      </c>
      <c r="AC170" s="37"/>
      <c r="AD170" s="108">
        <f t="shared" si="32"/>
        <v>1</v>
      </c>
      <c r="AE170" s="37"/>
      <c r="AF170" s="111">
        <f t="shared" si="33"/>
        <v>1</v>
      </c>
      <c r="AG170" s="68">
        <f t="shared" si="34"/>
        <v>1</v>
      </c>
      <c r="AH170" s="84" t="e">
        <f>#REF!*60*24</f>
        <v>#REF!</v>
      </c>
    </row>
    <row r="171" spans="1:34">
      <c r="A171" s="23">
        <v>167</v>
      </c>
      <c r="B171" s="23">
        <f>Rangliste!C171</f>
        <v>0</v>
      </c>
      <c r="C171" s="23">
        <f>Rangliste!D171</f>
        <v>0</v>
      </c>
      <c r="D171" s="37"/>
      <c r="E171" s="37"/>
      <c r="F171" s="37"/>
      <c r="G171" s="37"/>
      <c r="H171" s="37"/>
      <c r="I171" s="107"/>
      <c r="J171" s="117">
        <f t="shared" si="35"/>
        <v>1</v>
      </c>
      <c r="K171" s="107"/>
      <c r="L171" s="108">
        <f t="shared" si="36"/>
        <v>1</v>
      </c>
      <c r="M171" s="37"/>
      <c r="N171" s="109">
        <f t="shared" si="37"/>
        <v>1</v>
      </c>
      <c r="O171" s="37"/>
      <c r="P171" s="109">
        <f t="shared" si="38"/>
        <v>1</v>
      </c>
      <c r="Q171" s="37"/>
      <c r="R171" s="109">
        <f t="shared" si="26"/>
        <v>1</v>
      </c>
      <c r="S171" s="37"/>
      <c r="T171" s="109">
        <f t="shared" si="27"/>
        <v>1</v>
      </c>
      <c r="U171" s="110"/>
      <c r="V171" s="108">
        <f t="shared" si="28"/>
        <v>1</v>
      </c>
      <c r="W171" s="110"/>
      <c r="X171" s="108">
        <f t="shared" si="29"/>
        <v>1</v>
      </c>
      <c r="Y171" s="37"/>
      <c r="Z171" s="108">
        <f t="shared" si="30"/>
        <v>1</v>
      </c>
      <c r="AA171" s="37"/>
      <c r="AB171" s="109">
        <f t="shared" si="31"/>
        <v>1</v>
      </c>
      <c r="AC171" s="37"/>
      <c r="AD171" s="108">
        <f t="shared" si="32"/>
        <v>1</v>
      </c>
      <c r="AE171" s="37"/>
      <c r="AF171" s="111">
        <f t="shared" si="33"/>
        <v>1</v>
      </c>
      <c r="AG171" s="68">
        <f t="shared" si="34"/>
        <v>1</v>
      </c>
      <c r="AH171" s="84" t="e">
        <f>#REF!*60*24</f>
        <v>#REF!</v>
      </c>
    </row>
  </sheetData>
  <sheetProtection sheet="1" selectLockedCells="1"/>
  <mergeCells count="8">
    <mergeCell ref="U2:X2"/>
    <mergeCell ref="D1:AG1"/>
    <mergeCell ref="Y2:AB2"/>
    <mergeCell ref="D2:H2"/>
    <mergeCell ref="I2:L2"/>
    <mergeCell ref="M2:P2"/>
    <mergeCell ref="Q2:T2"/>
    <mergeCell ref="AC2:AF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1"/>
  <sheetViews>
    <sheetView workbookViewId="0">
      <selection activeCell="D4" sqref="D4"/>
    </sheetView>
  </sheetViews>
  <sheetFormatPr baseColWidth="10" defaultRowHeight="12.75"/>
  <cols>
    <col min="1" max="1" width="9.85546875" customWidth="1"/>
    <col min="4" max="4" width="34.5703125" customWidth="1"/>
    <col min="5" max="5" width="9.7109375" customWidth="1"/>
  </cols>
  <sheetData>
    <row r="1" spans="1:5" ht="73.5" customHeight="1">
      <c r="B1" s="174" t="s">
        <v>56</v>
      </c>
      <c r="C1" s="174"/>
      <c r="D1" s="175"/>
      <c r="E1" s="175"/>
    </row>
    <row r="2" spans="1:5">
      <c r="A2" s="19" t="s">
        <v>31</v>
      </c>
      <c r="B2" s="19" t="s">
        <v>2</v>
      </c>
      <c r="C2" s="19" t="s">
        <v>1</v>
      </c>
      <c r="D2" s="19" t="s">
        <v>55</v>
      </c>
      <c r="E2" s="28" t="s">
        <v>25</v>
      </c>
    </row>
    <row r="3" spans="1:5">
      <c r="A3" s="73" t="s">
        <v>64</v>
      </c>
      <c r="B3" s="73" t="str">
        <f>Rangliste!C4</f>
        <v>Muster</v>
      </c>
      <c r="C3" s="73" t="str">
        <f>Rangliste!D4</f>
        <v>Max</v>
      </c>
      <c r="D3" s="74">
        <v>2</v>
      </c>
      <c r="E3" s="76">
        <f>IF(D3=1,2,IF(D3=2,3,IF(D3=3,4,1)))</f>
        <v>3</v>
      </c>
    </row>
    <row r="4" spans="1:5">
      <c r="A4" s="26">
        <v>1</v>
      </c>
      <c r="B4" s="26">
        <f>Rangliste!C5</f>
        <v>0</v>
      </c>
      <c r="C4" s="26">
        <f>Rangliste!D5</f>
        <v>0</v>
      </c>
      <c r="D4" s="38"/>
      <c r="E4" s="41">
        <f>IF(D4=1,2,IF(D4=2,3,IF(D4=3,4,1)))</f>
        <v>1</v>
      </c>
    </row>
    <row r="5" spans="1:5">
      <c r="A5" s="26">
        <v>2</v>
      </c>
      <c r="B5" s="26">
        <f>Rangliste!C6</f>
        <v>0</v>
      </c>
      <c r="C5" s="26">
        <f>Rangliste!D6</f>
        <v>0</v>
      </c>
      <c r="D5" s="38"/>
      <c r="E5" s="41">
        <f t="shared" ref="E5:E68" si="0">IF(D5=1,2,IF(D5=2,3,IF(D5=3,4,1)))</f>
        <v>1</v>
      </c>
    </row>
    <row r="6" spans="1:5">
      <c r="A6" s="26">
        <v>3</v>
      </c>
      <c r="B6" s="26">
        <f>Rangliste!C7</f>
        <v>0</v>
      </c>
      <c r="C6" s="26">
        <f>Rangliste!D7</f>
        <v>0</v>
      </c>
      <c r="D6" s="38"/>
      <c r="E6" s="41">
        <f t="shared" si="0"/>
        <v>1</v>
      </c>
    </row>
    <row r="7" spans="1:5">
      <c r="A7" s="26">
        <v>4</v>
      </c>
      <c r="B7" s="26">
        <f>Rangliste!C8</f>
        <v>0</v>
      </c>
      <c r="C7" s="26">
        <f>Rangliste!D8</f>
        <v>0</v>
      </c>
      <c r="D7" s="38"/>
      <c r="E7" s="41">
        <f t="shared" si="0"/>
        <v>1</v>
      </c>
    </row>
    <row r="8" spans="1:5">
      <c r="A8" s="26">
        <v>5</v>
      </c>
      <c r="B8" s="26">
        <f>Rangliste!C9</f>
        <v>0</v>
      </c>
      <c r="C8" s="26">
        <f>Rangliste!D9</f>
        <v>0</v>
      </c>
      <c r="D8" s="38"/>
      <c r="E8" s="41">
        <f t="shared" si="0"/>
        <v>1</v>
      </c>
    </row>
    <row r="9" spans="1:5">
      <c r="A9" s="26">
        <v>6</v>
      </c>
      <c r="B9" s="26">
        <f>Rangliste!C10</f>
        <v>0</v>
      </c>
      <c r="C9" s="26">
        <f>Rangliste!D10</f>
        <v>0</v>
      </c>
      <c r="D9" s="38"/>
      <c r="E9" s="41">
        <f t="shared" si="0"/>
        <v>1</v>
      </c>
    </row>
    <row r="10" spans="1:5">
      <c r="A10" s="26">
        <v>7</v>
      </c>
      <c r="B10" s="26">
        <f>Rangliste!C11</f>
        <v>0</v>
      </c>
      <c r="C10" s="26">
        <f>Rangliste!D11</f>
        <v>0</v>
      </c>
      <c r="D10" s="38"/>
      <c r="E10" s="41">
        <f t="shared" si="0"/>
        <v>1</v>
      </c>
    </row>
    <row r="11" spans="1:5">
      <c r="A11" s="26">
        <v>8</v>
      </c>
      <c r="B11" s="26">
        <f>Rangliste!C12</f>
        <v>0</v>
      </c>
      <c r="C11" s="26">
        <f>Rangliste!D12</f>
        <v>0</v>
      </c>
      <c r="D11" s="38"/>
      <c r="E11" s="41">
        <f t="shared" si="0"/>
        <v>1</v>
      </c>
    </row>
    <row r="12" spans="1:5">
      <c r="A12" s="26">
        <v>9</v>
      </c>
      <c r="B12" s="26">
        <f>Rangliste!C13</f>
        <v>0</v>
      </c>
      <c r="C12" s="26">
        <f>Rangliste!D13</f>
        <v>0</v>
      </c>
      <c r="D12" s="38"/>
      <c r="E12" s="41">
        <f t="shared" si="0"/>
        <v>1</v>
      </c>
    </row>
    <row r="13" spans="1:5">
      <c r="A13" s="26">
        <v>10</v>
      </c>
      <c r="B13" s="26">
        <f>Rangliste!C14</f>
        <v>0</v>
      </c>
      <c r="C13" s="26">
        <f>Rangliste!D14</f>
        <v>0</v>
      </c>
      <c r="D13" s="38"/>
      <c r="E13" s="41">
        <f t="shared" si="0"/>
        <v>1</v>
      </c>
    </row>
    <row r="14" spans="1:5">
      <c r="A14" s="26">
        <v>11</v>
      </c>
      <c r="B14" s="26">
        <f>Rangliste!C15</f>
        <v>0</v>
      </c>
      <c r="C14" s="26">
        <f>Rangliste!D15</f>
        <v>0</v>
      </c>
      <c r="D14" s="38"/>
      <c r="E14" s="41">
        <f t="shared" si="0"/>
        <v>1</v>
      </c>
    </row>
    <row r="15" spans="1:5">
      <c r="A15" s="26">
        <v>12</v>
      </c>
      <c r="B15" s="26">
        <f>Rangliste!C16</f>
        <v>0</v>
      </c>
      <c r="C15" s="26">
        <f>Rangliste!D16</f>
        <v>0</v>
      </c>
      <c r="D15" s="38"/>
      <c r="E15" s="41">
        <f t="shared" si="0"/>
        <v>1</v>
      </c>
    </row>
    <row r="16" spans="1:5">
      <c r="A16" s="26">
        <v>13</v>
      </c>
      <c r="B16" s="26">
        <f>Rangliste!C17</f>
        <v>0</v>
      </c>
      <c r="C16" s="26">
        <f>Rangliste!D17</f>
        <v>0</v>
      </c>
      <c r="D16" s="38"/>
      <c r="E16" s="41">
        <f t="shared" si="0"/>
        <v>1</v>
      </c>
    </row>
    <row r="17" spans="1:5">
      <c r="A17" s="26">
        <v>14</v>
      </c>
      <c r="B17" s="26">
        <f>Rangliste!C18</f>
        <v>0</v>
      </c>
      <c r="C17" s="26">
        <f>Rangliste!D18</f>
        <v>0</v>
      </c>
      <c r="D17" s="38"/>
      <c r="E17" s="41">
        <f t="shared" si="0"/>
        <v>1</v>
      </c>
    </row>
    <row r="18" spans="1:5">
      <c r="A18" s="26">
        <v>15</v>
      </c>
      <c r="B18" s="26">
        <f>Rangliste!C19</f>
        <v>0</v>
      </c>
      <c r="C18" s="26">
        <f>Rangliste!D19</f>
        <v>0</v>
      </c>
      <c r="D18" s="38"/>
      <c r="E18" s="41">
        <f t="shared" si="0"/>
        <v>1</v>
      </c>
    </row>
    <row r="19" spans="1:5">
      <c r="A19" s="26">
        <v>16</v>
      </c>
      <c r="B19" s="26">
        <f>Rangliste!C20</f>
        <v>0</v>
      </c>
      <c r="C19" s="26">
        <f>Rangliste!D20</f>
        <v>0</v>
      </c>
      <c r="D19" s="38"/>
      <c r="E19" s="41">
        <f t="shared" si="0"/>
        <v>1</v>
      </c>
    </row>
    <row r="20" spans="1:5">
      <c r="A20" s="26">
        <v>17</v>
      </c>
      <c r="B20" s="26">
        <f>Rangliste!C21</f>
        <v>0</v>
      </c>
      <c r="C20" s="26">
        <f>Rangliste!D21</f>
        <v>0</v>
      </c>
      <c r="D20" s="38"/>
      <c r="E20" s="41">
        <f t="shared" si="0"/>
        <v>1</v>
      </c>
    </row>
    <row r="21" spans="1:5">
      <c r="A21" s="26">
        <v>18</v>
      </c>
      <c r="B21" s="26">
        <f>Rangliste!C22</f>
        <v>0</v>
      </c>
      <c r="C21" s="26">
        <f>Rangliste!D22</f>
        <v>0</v>
      </c>
      <c r="D21" s="38"/>
      <c r="E21" s="41">
        <f t="shared" si="0"/>
        <v>1</v>
      </c>
    </row>
    <row r="22" spans="1:5">
      <c r="A22" s="26">
        <v>19</v>
      </c>
      <c r="B22" s="26">
        <f>Rangliste!C23</f>
        <v>0</v>
      </c>
      <c r="C22" s="26">
        <f>Rangliste!D23</f>
        <v>0</v>
      </c>
      <c r="D22" s="38"/>
      <c r="E22" s="41">
        <f t="shared" si="0"/>
        <v>1</v>
      </c>
    </row>
    <row r="23" spans="1:5">
      <c r="A23" s="26">
        <v>20</v>
      </c>
      <c r="B23" s="26">
        <f>Rangliste!C24</f>
        <v>0</v>
      </c>
      <c r="C23" s="26">
        <f>Rangliste!D24</f>
        <v>0</v>
      </c>
      <c r="D23" s="38"/>
      <c r="E23" s="41">
        <f t="shared" si="0"/>
        <v>1</v>
      </c>
    </row>
    <row r="24" spans="1:5">
      <c r="A24" s="26">
        <v>21</v>
      </c>
      <c r="B24" s="26">
        <f>Rangliste!C25</f>
        <v>0</v>
      </c>
      <c r="C24" s="26">
        <f>Rangliste!D25</f>
        <v>0</v>
      </c>
      <c r="D24" s="38"/>
      <c r="E24" s="41">
        <f t="shared" si="0"/>
        <v>1</v>
      </c>
    </row>
    <row r="25" spans="1:5">
      <c r="A25" s="26">
        <v>22</v>
      </c>
      <c r="B25" s="26">
        <f>Rangliste!C26</f>
        <v>0</v>
      </c>
      <c r="C25" s="26">
        <f>Rangliste!D26</f>
        <v>0</v>
      </c>
      <c r="D25" s="38"/>
      <c r="E25" s="41">
        <f t="shared" si="0"/>
        <v>1</v>
      </c>
    </row>
    <row r="26" spans="1:5">
      <c r="A26" s="26">
        <v>23</v>
      </c>
      <c r="B26" s="26">
        <f>Rangliste!C27</f>
        <v>0</v>
      </c>
      <c r="C26" s="26">
        <f>Rangliste!D27</f>
        <v>0</v>
      </c>
      <c r="D26" s="38"/>
      <c r="E26" s="41">
        <f t="shared" si="0"/>
        <v>1</v>
      </c>
    </row>
    <row r="27" spans="1:5">
      <c r="A27" s="26">
        <v>24</v>
      </c>
      <c r="B27" s="26">
        <f>Rangliste!C28</f>
        <v>0</v>
      </c>
      <c r="C27" s="26">
        <f>Rangliste!D28</f>
        <v>0</v>
      </c>
      <c r="D27" s="38"/>
      <c r="E27" s="41">
        <f t="shared" si="0"/>
        <v>1</v>
      </c>
    </row>
    <row r="28" spans="1:5">
      <c r="A28" s="26">
        <v>25</v>
      </c>
      <c r="B28" s="26">
        <f>Rangliste!C29</f>
        <v>0</v>
      </c>
      <c r="C28" s="26">
        <f>Rangliste!D29</f>
        <v>0</v>
      </c>
      <c r="D28" s="38"/>
      <c r="E28" s="41">
        <f t="shared" si="0"/>
        <v>1</v>
      </c>
    </row>
    <row r="29" spans="1:5">
      <c r="A29" s="26">
        <v>26</v>
      </c>
      <c r="B29" s="26">
        <f>Rangliste!C30</f>
        <v>0</v>
      </c>
      <c r="C29" s="26">
        <f>Rangliste!D30</f>
        <v>0</v>
      </c>
      <c r="D29" s="38"/>
      <c r="E29" s="41">
        <f t="shared" si="0"/>
        <v>1</v>
      </c>
    </row>
    <row r="30" spans="1:5">
      <c r="A30" s="26">
        <v>27</v>
      </c>
      <c r="B30" s="26">
        <f>Rangliste!C31</f>
        <v>0</v>
      </c>
      <c r="C30" s="26">
        <f>Rangliste!D31</f>
        <v>0</v>
      </c>
      <c r="D30" s="38"/>
      <c r="E30" s="41">
        <f t="shared" si="0"/>
        <v>1</v>
      </c>
    </row>
    <row r="31" spans="1:5">
      <c r="A31" s="26">
        <v>28</v>
      </c>
      <c r="B31" s="26">
        <f>Rangliste!C32</f>
        <v>0</v>
      </c>
      <c r="C31" s="26">
        <f>Rangliste!D32</f>
        <v>0</v>
      </c>
      <c r="D31" s="38"/>
      <c r="E31" s="41">
        <f t="shared" si="0"/>
        <v>1</v>
      </c>
    </row>
    <row r="32" spans="1:5">
      <c r="A32" s="26">
        <v>29</v>
      </c>
      <c r="B32" s="26">
        <f>Rangliste!C33</f>
        <v>0</v>
      </c>
      <c r="C32" s="26">
        <f>Rangliste!D33</f>
        <v>0</v>
      </c>
      <c r="D32" s="38"/>
      <c r="E32" s="41">
        <f t="shared" si="0"/>
        <v>1</v>
      </c>
    </row>
    <row r="33" spans="1:5">
      <c r="A33" s="26">
        <v>30</v>
      </c>
      <c r="B33" s="26">
        <f>Rangliste!C34</f>
        <v>0</v>
      </c>
      <c r="C33" s="26">
        <f>Rangliste!D34</f>
        <v>0</v>
      </c>
      <c r="D33" s="38"/>
      <c r="E33" s="41">
        <f t="shared" si="0"/>
        <v>1</v>
      </c>
    </row>
    <row r="34" spans="1:5">
      <c r="A34" s="26">
        <v>31</v>
      </c>
      <c r="B34" s="26">
        <f>Rangliste!C35</f>
        <v>0</v>
      </c>
      <c r="C34" s="26">
        <f>Rangliste!D35</f>
        <v>0</v>
      </c>
      <c r="D34" s="38"/>
      <c r="E34" s="41">
        <f t="shared" si="0"/>
        <v>1</v>
      </c>
    </row>
    <row r="35" spans="1:5">
      <c r="A35" s="26">
        <v>32</v>
      </c>
      <c r="B35" s="26">
        <f>Rangliste!C36</f>
        <v>0</v>
      </c>
      <c r="C35" s="26">
        <f>Rangliste!D36</f>
        <v>0</v>
      </c>
      <c r="D35" s="38"/>
      <c r="E35" s="41">
        <f t="shared" si="0"/>
        <v>1</v>
      </c>
    </row>
    <row r="36" spans="1:5">
      <c r="A36" s="26">
        <v>33</v>
      </c>
      <c r="B36" s="26">
        <f>Rangliste!C37</f>
        <v>0</v>
      </c>
      <c r="C36" s="26">
        <f>Rangliste!D37</f>
        <v>0</v>
      </c>
      <c r="D36" s="38"/>
      <c r="E36" s="41">
        <f t="shared" si="0"/>
        <v>1</v>
      </c>
    </row>
    <row r="37" spans="1:5">
      <c r="A37" s="26">
        <v>34</v>
      </c>
      <c r="B37" s="26">
        <f>Rangliste!C38</f>
        <v>0</v>
      </c>
      <c r="C37" s="26">
        <f>Rangliste!D38</f>
        <v>0</v>
      </c>
      <c r="D37" s="38"/>
      <c r="E37" s="41">
        <f t="shared" si="0"/>
        <v>1</v>
      </c>
    </row>
    <row r="38" spans="1:5">
      <c r="A38" s="26">
        <v>35</v>
      </c>
      <c r="B38" s="26">
        <f>Rangliste!C39</f>
        <v>0</v>
      </c>
      <c r="C38" s="26">
        <f>Rangliste!D39</f>
        <v>0</v>
      </c>
      <c r="D38" s="38"/>
      <c r="E38" s="41">
        <f t="shared" si="0"/>
        <v>1</v>
      </c>
    </row>
    <row r="39" spans="1:5">
      <c r="A39" s="26">
        <v>36</v>
      </c>
      <c r="B39" s="26">
        <f>Rangliste!C40</f>
        <v>0</v>
      </c>
      <c r="C39" s="26">
        <f>Rangliste!D40</f>
        <v>0</v>
      </c>
      <c r="D39" s="38"/>
      <c r="E39" s="41">
        <f t="shared" si="0"/>
        <v>1</v>
      </c>
    </row>
    <row r="40" spans="1:5">
      <c r="A40" s="26">
        <v>37</v>
      </c>
      <c r="B40" s="26">
        <f>Rangliste!C41</f>
        <v>0</v>
      </c>
      <c r="C40" s="26">
        <f>Rangliste!D41</f>
        <v>0</v>
      </c>
      <c r="D40" s="38"/>
      <c r="E40" s="41">
        <f t="shared" si="0"/>
        <v>1</v>
      </c>
    </row>
    <row r="41" spans="1:5">
      <c r="A41" s="26">
        <v>38</v>
      </c>
      <c r="B41" s="26">
        <f>Rangliste!C42</f>
        <v>0</v>
      </c>
      <c r="C41" s="26">
        <f>Rangliste!D42</f>
        <v>0</v>
      </c>
      <c r="D41" s="38"/>
      <c r="E41" s="41">
        <f t="shared" si="0"/>
        <v>1</v>
      </c>
    </row>
    <row r="42" spans="1:5">
      <c r="A42" s="26">
        <v>39</v>
      </c>
      <c r="B42" s="26">
        <f>Rangliste!C43</f>
        <v>0</v>
      </c>
      <c r="C42" s="26">
        <f>Rangliste!D43</f>
        <v>0</v>
      </c>
      <c r="D42" s="38"/>
      <c r="E42" s="41">
        <f t="shared" si="0"/>
        <v>1</v>
      </c>
    </row>
    <row r="43" spans="1:5">
      <c r="A43" s="26">
        <v>40</v>
      </c>
      <c r="B43" s="26">
        <f>Rangliste!C44</f>
        <v>0</v>
      </c>
      <c r="C43" s="26">
        <f>Rangliste!D44</f>
        <v>0</v>
      </c>
      <c r="D43" s="38"/>
      <c r="E43" s="41">
        <f t="shared" si="0"/>
        <v>1</v>
      </c>
    </row>
    <row r="44" spans="1:5">
      <c r="A44" s="26">
        <v>41</v>
      </c>
      <c r="B44" s="26">
        <f>Rangliste!C45</f>
        <v>0</v>
      </c>
      <c r="C44" s="26">
        <f>Rangliste!D45</f>
        <v>0</v>
      </c>
      <c r="D44" s="38"/>
      <c r="E44" s="41">
        <f t="shared" si="0"/>
        <v>1</v>
      </c>
    </row>
    <row r="45" spans="1:5">
      <c r="A45" s="26">
        <v>42</v>
      </c>
      <c r="B45" s="26">
        <f>Rangliste!C46</f>
        <v>0</v>
      </c>
      <c r="C45" s="26">
        <f>Rangliste!D46</f>
        <v>0</v>
      </c>
      <c r="D45" s="38"/>
      <c r="E45" s="41">
        <f t="shared" si="0"/>
        <v>1</v>
      </c>
    </row>
    <row r="46" spans="1:5">
      <c r="A46" s="26">
        <v>43</v>
      </c>
      <c r="B46" s="26">
        <f>Rangliste!C47</f>
        <v>0</v>
      </c>
      <c r="C46" s="26">
        <f>Rangliste!D47</f>
        <v>0</v>
      </c>
      <c r="D46" s="38"/>
      <c r="E46" s="41">
        <f t="shared" si="0"/>
        <v>1</v>
      </c>
    </row>
    <row r="47" spans="1:5">
      <c r="A47" s="26">
        <v>44</v>
      </c>
      <c r="B47" s="26">
        <f>Rangliste!C48</f>
        <v>0</v>
      </c>
      <c r="C47" s="26">
        <f>Rangliste!D48</f>
        <v>0</v>
      </c>
      <c r="D47" s="38"/>
      <c r="E47" s="41">
        <f t="shared" si="0"/>
        <v>1</v>
      </c>
    </row>
    <row r="48" spans="1:5">
      <c r="A48" s="26">
        <v>45</v>
      </c>
      <c r="B48" s="26">
        <f>Rangliste!C49</f>
        <v>0</v>
      </c>
      <c r="C48" s="26">
        <f>Rangliste!D49</f>
        <v>0</v>
      </c>
      <c r="D48" s="38"/>
      <c r="E48" s="41">
        <f t="shared" si="0"/>
        <v>1</v>
      </c>
    </row>
    <row r="49" spans="1:5">
      <c r="A49" s="26">
        <v>46</v>
      </c>
      <c r="B49" s="26">
        <f>Rangliste!C50</f>
        <v>0</v>
      </c>
      <c r="C49" s="26">
        <f>Rangliste!D50</f>
        <v>0</v>
      </c>
      <c r="D49" s="38"/>
      <c r="E49" s="41">
        <f t="shared" si="0"/>
        <v>1</v>
      </c>
    </row>
    <row r="50" spans="1:5">
      <c r="A50" s="26">
        <v>47</v>
      </c>
      <c r="B50" s="26">
        <f>Rangliste!C51</f>
        <v>0</v>
      </c>
      <c r="C50" s="26">
        <f>Rangliste!D51</f>
        <v>0</v>
      </c>
      <c r="D50" s="38"/>
      <c r="E50" s="41">
        <f t="shared" si="0"/>
        <v>1</v>
      </c>
    </row>
    <row r="51" spans="1:5">
      <c r="A51" s="26">
        <v>48</v>
      </c>
      <c r="B51" s="26">
        <f>Rangliste!C52</f>
        <v>0</v>
      </c>
      <c r="C51" s="26">
        <f>Rangliste!D52</f>
        <v>0</v>
      </c>
      <c r="D51" s="38"/>
      <c r="E51" s="41">
        <f t="shared" si="0"/>
        <v>1</v>
      </c>
    </row>
    <row r="52" spans="1:5">
      <c r="A52" s="26">
        <v>49</v>
      </c>
      <c r="B52" s="26">
        <f>Rangliste!C53</f>
        <v>0</v>
      </c>
      <c r="C52" s="26">
        <f>Rangliste!D53</f>
        <v>0</v>
      </c>
      <c r="D52" s="38"/>
      <c r="E52" s="41">
        <f t="shared" si="0"/>
        <v>1</v>
      </c>
    </row>
    <row r="53" spans="1:5">
      <c r="A53" s="26">
        <v>50</v>
      </c>
      <c r="B53" s="26">
        <f>Rangliste!C54</f>
        <v>0</v>
      </c>
      <c r="C53" s="26">
        <f>Rangliste!D54</f>
        <v>0</v>
      </c>
      <c r="D53" s="38"/>
      <c r="E53" s="41">
        <f t="shared" si="0"/>
        <v>1</v>
      </c>
    </row>
    <row r="54" spans="1:5">
      <c r="A54" s="26">
        <v>51</v>
      </c>
      <c r="B54" s="26">
        <f>Rangliste!C55</f>
        <v>0</v>
      </c>
      <c r="C54" s="26">
        <f>Rangliste!D55</f>
        <v>0</v>
      </c>
      <c r="D54" s="38"/>
      <c r="E54" s="41">
        <f t="shared" si="0"/>
        <v>1</v>
      </c>
    </row>
    <row r="55" spans="1:5">
      <c r="A55" s="26">
        <v>52</v>
      </c>
      <c r="B55" s="26">
        <f>Rangliste!C56</f>
        <v>0</v>
      </c>
      <c r="C55" s="26">
        <f>Rangliste!D56</f>
        <v>0</v>
      </c>
      <c r="D55" s="38"/>
      <c r="E55" s="41">
        <f t="shared" si="0"/>
        <v>1</v>
      </c>
    </row>
    <row r="56" spans="1:5">
      <c r="A56" s="26">
        <v>53</v>
      </c>
      <c r="B56" s="26">
        <f>Rangliste!C57</f>
        <v>0</v>
      </c>
      <c r="C56" s="26">
        <f>Rangliste!D57</f>
        <v>0</v>
      </c>
      <c r="D56" s="38"/>
      <c r="E56" s="41">
        <f t="shared" si="0"/>
        <v>1</v>
      </c>
    </row>
    <row r="57" spans="1:5">
      <c r="A57" s="26">
        <v>54</v>
      </c>
      <c r="B57" s="26">
        <f>Rangliste!C58</f>
        <v>0</v>
      </c>
      <c r="C57" s="26">
        <f>Rangliste!D58</f>
        <v>0</v>
      </c>
      <c r="D57" s="38"/>
      <c r="E57" s="41">
        <f t="shared" si="0"/>
        <v>1</v>
      </c>
    </row>
    <row r="58" spans="1:5">
      <c r="A58" s="26">
        <v>55</v>
      </c>
      <c r="B58" s="26">
        <f>Rangliste!C59</f>
        <v>0</v>
      </c>
      <c r="C58" s="26">
        <f>Rangliste!D59</f>
        <v>0</v>
      </c>
      <c r="D58" s="38"/>
      <c r="E58" s="41">
        <f t="shared" si="0"/>
        <v>1</v>
      </c>
    </row>
    <row r="59" spans="1:5">
      <c r="A59" s="26">
        <v>56</v>
      </c>
      <c r="B59" s="26">
        <f>Rangliste!C60</f>
        <v>0</v>
      </c>
      <c r="C59" s="26">
        <f>Rangliste!D60</f>
        <v>0</v>
      </c>
      <c r="D59" s="38"/>
      <c r="E59" s="41">
        <f t="shared" si="0"/>
        <v>1</v>
      </c>
    </row>
    <row r="60" spans="1:5">
      <c r="A60" s="26">
        <v>57</v>
      </c>
      <c r="B60" s="26">
        <f>Rangliste!C61</f>
        <v>0</v>
      </c>
      <c r="C60" s="26">
        <f>Rangliste!D61</f>
        <v>0</v>
      </c>
      <c r="D60" s="38"/>
      <c r="E60" s="41">
        <f t="shared" si="0"/>
        <v>1</v>
      </c>
    </row>
    <row r="61" spans="1:5">
      <c r="A61" s="26">
        <v>58</v>
      </c>
      <c r="B61" s="26">
        <f>Rangliste!C62</f>
        <v>0</v>
      </c>
      <c r="C61" s="26">
        <f>Rangliste!D62</f>
        <v>0</v>
      </c>
      <c r="D61" s="38"/>
      <c r="E61" s="41">
        <f t="shared" si="0"/>
        <v>1</v>
      </c>
    </row>
    <row r="62" spans="1:5">
      <c r="A62" s="26">
        <v>59</v>
      </c>
      <c r="B62" s="26">
        <f>Rangliste!C63</f>
        <v>0</v>
      </c>
      <c r="C62" s="26">
        <f>Rangliste!D63</f>
        <v>0</v>
      </c>
      <c r="D62" s="38"/>
      <c r="E62" s="41">
        <f t="shared" si="0"/>
        <v>1</v>
      </c>
    </row>
    <row r="63" spans="1:5">
      <c r="A63" s="26">
        <v>60</v>
      </c>
      <c r="B63" s="26">
        <f>Rangliste!C64</f>
        <v>0</v>
      </c>
      <c r="C63" s="26">
        <f>Rangliste!D64</f>
        <v>0</v>
      </c>
      <c r="D63" s="38"/>
      <c r="E63" s="41">
        <f t="shared" si="0"/>
        <v>1</v>
      </c>
    </row>
    <row r="64" spans="1:5">
      <c r="A64" s="26">
        <v>61</v>
      </c>
      <c r="B64" s="26">
        <f>Rangliste!C65</f>
        <v>0</v>
      </c>
      <c r="C64" s="26">
        <f>Rangliste!D65</f>
        <v>0</v>
      </c>
      <c r="D64" s="38"/>
      <c r="E64" s="41">
        <f t="shared" si="0"/>
        <v>1</v>
      </c>
    </row>
    <row r="65" spans="1:5">
      <c r="A65" s="26">
        <v>62</v>
      </c>
      <c r="B65" s="26">
        <f>Rangliste!C66</f>
        <v>0</v>
      </c>
      <c r="C65" s="26">
        <f>Rangliste!D66</f>
        <v>0</v>
      </c>
      <c r="D65" s="38"/>
      <c r="E65" s="41">
        <f t="shared" si="0"/>
        <v>1</v>
      </c>
    </row>
    <row r="66" spans="1:5">
      <c r="A66" s="26">
        <v>63</v>
      </c>
      <c r="B66" s="26">
        <f>Rangliste!C67</f>
        <v>0</v>
      </c>
      <c r="C66" s="26">
        <f>Rangliste!D67</f>
        <v>0</v>
      </c>
      <c r="D66" s="38"/>
      <c r="E66" s="41">
        <f t="shared" si="0"/>
        <v>1</v>
      </c>
    </row>
    <row r="67" spans="1:5">
      <c r="A67" s="26">
        <v>64</v>
      </c>
      <c r="B67" s="26">
        <f>Rangliste!C68</f>
        <v>0</v>
      </c>
      <c r="C67" s="26">
        <f>Rangliste!D68</f>
        <v>0</v>
      </c>
      <c r="D67" s="38"/>
      <c r="E67" s="41">
        <f t="shared" si="0"/>
        <v>1</v>
      </c>
    </row>
    <row r="68" spans="1:5">
      <c r="A68" s="26">
        <v>65</v>
      </c>
      <c r="B68" s="26">
        <f>Rangliste!C69</f>
        <v>0</v>
      </c>
      <c r="C68" s="26">
        <f>Rangliste!D69</f>
        <v>0</v>
      </c>
      <c r="D68" s="38"/>
      <c r="E68" s="41">
        <f t="shared" si="0"/>
        <v>1</v>
      </c>
    </row>
    <row r="69" spans="1:5">
      <c r="A69" s="26">
        <v>66</v>
      </c>
      <c r="B69" s="26">
        <f>Rangliste!C70</f>
        <v>0</v>
      </c>
      <c r="C69" s="26">
        <f>Rangliste!D70</f>
        <v>0</v>
      </c>
      <c r="D69" s="38"/>
      <c r="E69" s="41">
        <f t="shared" ref="E69:E132" si="1">IF(D69=1,2,IF(D69=2,3,IF(D69=3,4,1)))</f>
        <v>1</v>
      </c>
    </row>
    <row r="70" spans="1:5">
      <c r="A70" s="26">
        <v>67</v>
      </c>
      <c r="B70" s="26">
        <f>Rangliste!C71</f>
        <v>0</v>
      </c>
      <c r="C70" s="26">
        <f>Rangliste!D71</f>
        <v>0</v>
      </c>
      <c r="D70" s="38"/>
      <c r="E70" s="41">
        <f t="shared" si="1"/>
        <v>1</v>
      </c>
    </row>
    <row r="71" spans="1:5">
      <c r="A71" s="26">
        <v>68</v>
      </c>
      <c r="B71" s="26">
        <f>Rangliste!C72</f>
        <v>0</v>
      </c>
      <c r="C71" s="26">
        <f>Rangliste!D72</f>
        <v>0</v>
      </c>
      <c r="D71" s="38"/>
      <c r="E71" s="41">
        <f t="shared" si="1"/>
        <v>1</v>
      </c>
    </row>
    <row r="72" spans="1:5">
      <c r="A72" s="26">
        <v>69</v>
      </c>
      <c r="B72" s="26">
        <f>Rangliste!C73</f>
        <v>0</v>
      </c>
      <c r="C72" s="26">
        <f>Rangliste!D73</f>
        <v>0</v>
      </c>
      <c r="D72" s="38"/>
      <c r="E72" s="41">
        <f t="shared" si="1"/>
        <v>1</v>
      </c>
    </row>
    <row r="73" spans="1:5">
      <c r="A73" s="26">
        <v>70</v>
      </c>
      <c r="B73" s="26">
        <f>Rangliste!C74</f>
        <v>0</v>
      </c>
      <c r="C73" s="26">
        <f>Rangliste!D74</f>
        <v>0</v>
      </c>
      <c r="D73" s="38"/>
      <c r="E73" s="41">
        <f t="shared" si="1"/>
        <v>1</v>
      </c>
    </row>
    <row r="74" spans="1:5">
      <c r="A74" s="26">
        <v>71</v>
      </c>
      <c r="B74" s="26">
        <f>Rangliste!C75</f>
        <v>0</v>
      </c>
      <c r="C74" s="26">
        <f>Rangliste!D75</f>
        <v>0</v>
      </c>
      <c r="D74" s="38"/>
      <c r="E74" s="41">
        <f t="shared" si="1"/>
        <v>1</v>
      </c>
    </row>
    <row r="75" spans="1:5">
      <c r="A75" s="26">
        <v>72</v>
      </c>
      <c r="B75" s="26">
        <f>Rangliste!C76</f>
        <v>0</v>
      </c>
      <c r="C75" s="26">
        <f>Rangliste!D76</f>
        <v>0</v>
      </c>
      <c r="D75" s="38"/>
      <c r="E75" s="41">
        <f t="shared" si="1"/>
        <v>1</v>
      </c>
    </row>
    <row r="76" spans="1:5">
      <c r="A76" s="26">
        <v>73</v>
      </c>
      <c r="B76" s="26">
        <f>Rangliste!C77</f>
        <v>0</v>
      </c>
      <c r="C76" s="26">
        <f>Rangliste!D77</f>
        <v>0</v>
      </c>
      <c r="D76" s="38"/>
      <c r="E76" s="41">
        <f t="shared" si="1"/>
        <v>1</v>
      </c>
    </row>
    <row r="77" spans="1:5">
      <c r="A77" s="26">
        <v>74</v>
      </c>
      <c r="B77" s="26">
        <f>Rangliste!C78</f>
        <v>0</v>
      </c>
      <c r="C77" s="26">
        <f>Rangliste!D78</f>
        <v>0</v>
      </c>
      <c r="D77" s="38"/>
      <c r="E77" s="41">
        <f t="shared" si="1"/>
        <v>1</v>
      </c>
    </row>
    <row r="78" spans="1:5">
      <c r="A78" s="26">
        <v>75</v>
      </c>
      <c r="B78" s="26">
        <f>Rangliste!C79</f>
        <v>0</v>
      </c>
      <c r="C78" s="26">
        <f>Rangliste!D79</f>
        <v>0</v>
      </c>
      <c r="D78" s="38"/>
      <c r="E78" s="41">
        <f t="shared" si="1"/>
        <v>1</v>
      </c>
    </row>
    <row r="79" spans="1:5">
      <c r="A79" s="26">
        <v>76</v>
      </c>
      <c r="B79" s="26">
        <f>Rangliste!C80</f>
        <v>0</v>
      </c>
      <c r="C79" s="26">
        <f>Rangliste!D80</f>
        <v>0</v>
      </c>
      <c r="D79" s="38"/>
      <c r="E79" s="41">
        <f t="shared" si="1"/>
        <v>1</v>
      </c>
    </row>
    <row r="80" spans="1:5">
      <c r="A80" s="26">
        <v>77</v>
      </c>
      <c r="B80" s="26">
        <f>Rangliste!C81</f>
        <v>0</v>
      </c>
      <c r="C80" s="26">
        <f>Rangliste!D81</f>
        <v>0</v>
      </c>
      <c r="D80" s="38"/>
      <c r="E80" s="41">
        <f t="shared" si="1"/>
        <v>1</v>
      </c>
    </row>
    <row r="81" spans="1:5">
      <c r="A81" s="26">
        <v>78</v>
      </c>
      <c r="B81" s="26">
        <f>Rangliste!C82</f>
        <v>0</v>
      </c>
      <c r="C81" s="26">
        <f>Rangliste!D82</f>
        <v>0</v>
      </c>
      <c r="D81" s="38"/>
      <c r="E81" s="41">
        <f t="shared" si="1"/>
        <v>1</v>
      </c>
    </row>
    <row r="82" spans="1:5">
      <c r="A82" s="26">
        <v>79</v>
      </c>
      <c r="B82" s="26">
        <f>Rangliste!C83</f>
        <v>0</v>
      </c>
      <c r="C82" s="26">
        <f>Rangliste!D83</f>
        <v>0</v>
      </c>
      <c r="D82" s="38"/>
      <c r="E82" s="41">
        <f t="shared" si="1"/>
        <v>1</v>
      </c>
    </row>
    <row r="83" spans="1:5">
      <c r="A83" s="26">
        <v>80</v>
      </c>
      <c r="B83" s="26">
        <f>Rangliste!C84</f>
        <v>0</v>
      </c>
      <c r="C83" s="26">
        <f>Rangliste!D84</f>
        <v>0</v>
      </c>
      <c r="D83" s="38"/>
      <c r="E83" s="41">
        <f t="shared" si="1"/>
        <v>1</v>
      </c>
    </row>
    <row r="84" spans="1:5">
      <c r="A84" s="26">
        <v>81</v>
      </c>
      <c r="B84" s="26">
        <f>Rangliste!C85</f>
        <v>0</v>
      </c>
      <c r="C84" s="26">
        <f>Rangliste!D85</f>
        <v>0</v>
      </c>
      <c r="D84" s="38"/>
      <c r="E84" s="41">
        <f t="shared" si="1"/>
        <v>1</v>
      </c>
    </row>
    <row r="85" spans="1:5">
      <c r="A85" s="26">
        <v>82</v>
      </c>
      <c r="B85" s="26">
        <f>Rangliste!C86</f>
        <v>0</v>
      </c>
      <c r="C85" s="26">
        <f>Rangliste!D86</f>
        <v>0</v>
      </c>
      <c r="D85" s="38"/>
      <c r="E85" s="41">
        <f t="shared" si="1"/>
        <v>1</v>
      </c>
    </row>
    <row r="86" spans="1:5">
      <c r="A86" s="26">
        <v>83</v>
      </c>
      <c r="B86" s="26">
        <f>Rangliste!C87</f>
        <v>0</v>
      </c>
      <c r="C86" s="26">
        <f>Rangliste!D87</f>
        <v>0</v>
      </c>
      <c r="D86" s="38"/>
      <c r="E86" s="41">
        <f t="shared" si="1"/>
        <v>1</v>
      </c>
    </row>
    <row r="87" spans="1:5">
      <c r="A87" s="26">
        <v>84</v>
      </c>
      <c r="B87" s="26">
        <f>Rangliste!C88</f>
        <v>0</v>
      </c>
      <c r="C87" s="26">
        <f>Rangliste!D88</f>
        <v>0</v>
      </c>
      <c r="D87" s="38"/>
      <c r="E87" s="41">
        <f t="shared" si="1"/>
        <v>1</v>
      </c>
    </row>
    <row r="88" spans="1:5">
      <c r="A88" s="26">
        <v>85</v>
      </c>
      <c r="B88" s="26">
        <f>Rangliste!C89</f>
        <v>0</v>
      </c>
      <c r="C88" s="26">
        <f>Rangliste!D89</f>
        <v>0</v>
      </c>
      <c r="D88" s="38"/>
      <c r="E88" s="41">
        <f t="shared" si="1"/>
        <v>1</v>
      </c>
    </row>
    <row r="89" spans="1:5">
      <c r="A89" s="26">
        <v>86</v>
      </c>
      <c r="B89" s="26">
        <f>Rangliste!C90</f>
        <v>0</v>
      </c>
      <c r="C89" s="26">
        <f>Rangliste!D90</f>
        <v>0</v>
      </c>
      <c r="D89" s="38"/>
      <c r="E89" s="41">
        <f t="shared" si="1"/>
        <v>1</v>
      </c>
    </row>
    <row r="90" spans="1:5">
      <c r="A90" s="26">
        <v>87</v>
      </c>
      <c r="B90" s="26">
        <f>Rangliste!C91</f>
        <v>0</v>
      </c>
      <c r="C90" s="26">
        <f>Rangliste!D91</f>
        <v>0</v>
      </c>
      <c r="D90" s="38"/>
      <c r="E90" s="41">
        <f t="shared" si="1"/>
        <v>1</v>
      </c>
    </row>
    <row r="91" spans="1:5">
      <c r="A91" s="26">
        <v>88</v>
      </c>
      <c r="B91" s="26">
        <f>Rangliste!C92</f>
        <v>0</v>
      </c>
      <c r="C91" s="26">
        <f>Rangliste!D92</f>
        <v>0</v>
      </c>
      <c r="D91" s="38"/>
      <c r="E91" s="41">
        <f t="shared" si="1"/>
        <v>1</v>
      </c>
    </row>
    <row r="92" spans="1:5">
      <c r="A92" s="26">
        <v>89</v>
      </c>
      <c r="B92" s="26">
        <f>Rangliste!C93</f>
        <v>0</v>
      </c>
      <c r="C92" s="26">
        <f>Rangliste!D93</f>
        <v>0</v>
      </c>
      <c r="D92" s="38"/>
      <c r="E92" s="41">
        <f t="shared" si="1"/>
        <v>1</v>
      </c>
    </row>
    <row r="93" spans="1:5">
      <c r="A93" s="26">
        <v>90</v>
      </c>
      <c r="B93" s="26">
        <f>Rangliste!C94</f>
        <v>0</v>
      </c>
      <c r="C93" s="26">
        <f>Rangliste!D94</f>
        <v>0</v>
      </c>
      <c r="D93" s="38"/>
      <c r="E93" s="41">
        <f t="shared" si="1"/>
        <v>1</v>
      </c>
    </row>
    <row r="94" spans="1:5">
      <c r="A94" s="26">
        <v>91</v>
      </c>
      <c r="B94" s="26">
        <f>Rangliste!C95</f>
        <v>0</v>
      </c>
      <c r="C94" s="26">
        <f>Rangliste!D95</f>
        <v>0</v>
      </c>
      <c r="D94" s="38"/>
      <c r="E94" s="41">
        <f t="shared" si="1"/>
        <v>1</v>
      </c>
    </row>
    <row r="95" spans="1:5">
      <c r="A95" s="26">
        <v>92</v>
      </c>
      <c r="B95" s="26">
        <f>Rangliste!C96</f>
        <v>0</v>
      </c>
      <c r="C95" s="26">
        <f>Rangliste!D96</f>
        <v>0</v>
      </c>
      <c r="D95" s="38"/>
      <c r="E95" s="41">
        <f t="shared" si="1"/>
        <v>1</v>
      </c>
    </row>
    <row r="96" spans="1:5">
      <c r="A96" s="26">
        <v>93</v>
      </c>
      <c r="B96" s="26">
        <f>Rangliste!C97</f>
        <v>0</v>
      </c>
      <c r="C96" s="26">
        <f>Rangliste!D97</f>
        <v>0</v>
      </c>
      <c r="D96" s="38"/>
      <c r="E96" s="41">
        <f t="shared" si="1"/>
        <v>1</v>
      </c>
    </row>
    <row r="97" spans="1:5">
      <c r="A97" s="26">
        <v>94</v>
      </c>
      <c r="B97" s="26">
        <f>Rangliste!C98</f>
        <v>0</v>
      </c>
      <c r="C97" s="26">
        <f>Rangliste!D98</f>
        <v>0</v>
      </c>
      <c r="D97" s="38"/>
      <c r="E97" s="41">
        <f t="shared" si="1"/>
        <v>1</v>
      </c>
    </row>
    <row r="98" spans="1:5">
      <c r="A98" s="26">
        <v>95</v>
      </c>
      <c r="B98" s="26">
        <f>Rangliste!C99</f>
        <v>0</v>
      </c>
      <c r="C98" s="26">
        <f>Rangliste!D99</f>
        <v>0</v>
      </c>
      <c r="D98" s="38"/>
      <c r="E98" s="41">
        <f t="shared" si="1"/>
        <v>1</v>
      </c>
    </row>
    <row r="99" spans="1:5">
      <c r="A99" s="26">
        <v>96</v>
      </c>
      <c r="B99" s="26">
        <f>Rangliste!C100</f>
        <v>0</v>
      </c>
      <c r="C99" s="26">
        <f>Rangliste!D100</f>
        <v>0</v>
      </c>
      <c r="D99" s="38"/>
      <c r="E99" s="41">
        <f t="shared" si="1"/>
        <v>1</v>
      </c>
    </row>
    <row r="100" spans="1:5">
      <c r="A100" s="26">
        <v>97</v>
      </c>
      <c r="B100" s="26">
        <f>Rangliste!C101</f>
        <v>0</v>
      </c>
      <c r="C100" s="26">
        <f>Rangliste!D101</f>
        <v>0</v>
      </c>
      <c r="D100" s="38"/>
      <c r="E100" s="41">
        <f t="shared" si="1"/>
        <v>1</v>
      </c>
    </row>
    <row r="101" spans="1:5">
      <c r="A101" s="26">
        <v>98</v>
      </c>
      <c r="B101" s="26">
        <f>Rangliste!C102</f>
        <v>0</v>
      </c>
      <c r="C101" s="26">
        <f>Rangliste!D102</f>
        <v>0</v>
      </c>
      <c r="D101" s="38"/>
      <c r="E101" s="41">
        <f t="shared" si="1"/>
        <v>1</v>
      </c>
    </row>
    <row r="102" spans="1:5">
      <c r="A102" s="26">
        <v>99</v>
      </c>
      <c r="B102" s="26">
        <f>Rangliste!C103</f>
        <v>0</v>
      </c>
      <c r="C102" s="26">
        <f>Rangliste!D103</f>
        <v>0</v>
      </c>
      <c r="D102" s="38"/>
      <c r="E102" s="41">
        <f t="shared" si="1"/>
        <v>1</v>
      </c>
    </row>
    <row r="103" spans="1:5">
      <c r="A103" s="26">
        <v>100</v>
      </c>
      <c r="B103" s="26">
        <f>Rangliste!C104</f>
        <v>0</v>
      </c>
      <c r="C103" s="26">
        <f>Rangliste!D104</f>
        <v>0</v>
      </c>
      <c r="D103" s="38"/>
      <c r="E103" s="41">
        <f t="shared" si="1"/>
        <v>1</v>
      </c>
    </row>
    <row r="104" spans="1:5">
      <c r="A104" s="26">
        <v>101</v>
      </c>
      <c r="B104" s="26">
        <f>Rangliste!C105</f>
        <v>0</v>
      </c>
      <c r="C104" s="26">
        <f>Rangliste!D105</f>
        <v>0</v>
      </c>
      <c r="D104" s="38"/>
      <c r="E104" s="41">
        <f t="shared" si="1"/>
        <v>1</v>
      </c>
    </row>
    <row r="105" spans="1:5">
      <c r="A105" s="26">
        <v>102</v>
      </c>
      <c r="B105" s="26">
        <f>Rangliste!C106</f>
        <v>0</v>
      </c>
      <c r="C105" s="26">
        <f>Rangliste!D106</f>
        <v>0</v>
      </c>
      <c r="D105" s="38"/>
      <c r="E105" s="41">
        <f t="shared" si="1"/>
        <v>1</v>
      </c>
    </row>
    <row r="106" spans="1:5">
      <c r="A106" s="26">
        <v>103</v>
      </c>
      <c r="B106" s="26">
        <f>Rangliste!C107</f>
        <v>0</v>
      </c>
      <c r="C106" s="26">
        <f>Rangliste!D107</f>
        <v>0</v>
      </c>
      <c r="D106" s="38"/>
      <c r="E106" s="41">
        <f t="shared" si="1"/>
        <v>1</v>
      </c>
    </row>
    <row r="107" spans="1:5">
      <c r="A107" s="26">
        <v>104</v>
      </c>
      <c r="B107" s="26">
        <f>Rangliste!C108</f>
        <v>0</v>
      </c>
      <c r="C107" s="26">
        <f>Rangliste!D108</f>
        <v>0</v>
      </c>
      <c r="D107" s="38"/>
      <c r="E107" s="41">
        <f t="shared" si="1"/>
        <v>1</v>
      </c>
    </row>
    <row r="108" spans="1:5">
      <c r="A108" s="26">
        <v>105</v>
      </c>
      <c r="B108" s="26">
        <f>Rangliste!C109</f>
        <v>0</v>
      </c>
      <c r="C108" s="26">
        <f>Rangliste!D109</f>
        <v>0</v>
      </c>
      <c r="D108" s="38"/>
      <c r="E108" s="41">
        <f t="shared" si="1"/>
        <v>1</v>
      </c>
    </row>
    <row r="109" spans="1:5">
      <c r="A109" s="26">
        <v>106</v>
      </c>
      <c r="B109" s="26">
        <f>Rangliste!C110</f>
        <v>0</v>
      </c>
      <c r="C109" s="26">
        <f>Rangliste!D110</f>
        <v>0</v>
      </c>
      <c r="D109" s="38"/>
      <c r="E109" s="41">
        <f t="shared" si="1"/>
        <v>1</v>
      </c>
    </row>
    <row r="110" spans="1:5">
      <c r="A110" s="26">
        <v>107</v>
      </c>
      <c r="B110" s="26">
        <f>Rangliste!C111</f>
        <v>0</v>
      </c>
      <c r="C110" s="26">
        <f>Rangliste!D111</f>
        <v>0</v>
      </c>
      <c r="D110" s="38"/>
      <c r="E110" s="41">
        <f t="shared" si="1"/>
        <v>1</v>
      </c>
    </row>
    <row r="111" spans="1:5">
      <c r="A111" s="26">
        <v>108</v>
      </c>
      <c r="B111" s="26">
        <f>Rangliste!C112</f>
        <v>0</v>
      </c>
      <c r="C111" s="26">
        <f>Rangliste!D112</f>
        <v>0</v>
      </c>
      <c r="D111" s="38"/>
      <c r="E111" s="41">
        <f t="shared" si="1"/>
        <v>1</v>
      </c>
    </row>
    <row r="112" spans="1:5">
      <c r="A112" s="26">
        <v>109</v>
      </c>
      <c r="B112" s="26">
        <f>Rangliste!C113</f>
        <v>0</v>
      </c>
      <c r="C112" s="26">
        <f>Rangliste!D113</f>
        <v>0</v>
      </c>
      <c r="D112" s="38"/>
      <c r="E112" s="41">
        <f t="shared" si="1"/>
        <v>1</v>
      </c>
    </row>
    <row r="113" spans="1:5">
      <c r="A113" s="26">
        <v>110</v>
      </c>
      <c r="B113" s="26">
        <f>Rangliste!C114</f>
        <v>0</v>
      </c>
      <c r="C113" s="26">
        <f>Rangliste!D114</f>
        <v>0</v>
      </c>
      <c r="D113" s="38"/>
      <c r="E113" s="41">
        <f t="shared" si="1"/>
        <v>1</v>
      </c>
    </row>
    <row r="114" spans="1:5">
      <c r="A114" s="26">
        <v>111</v>
      </c>
      <c r="B114" s="26">
        <f>Rangliste!C115</f>
        <v>0</v>
      </c>
      <c r="C114" s="26">
        <f>Rangliste!D115</f>
        <v>0</v>
      </c>
      <c r="D114" s="38"/>
      <c r="E114" s="41">
        <f t="shared" si="1"/>
        <v>1</v>
      </c>
    </row>
    <row r="115" spans="1:5">
      <c r="A115" s="26">
        <v>112</v>
      </c>
      <c r="B115" s="26">
        <f>Rangliste!C116</f>
        <v>0</v>
      </c>
      <c r="C115" s="26">
        <f>Rangliste!D116</f>
        <v>0</v>
      </c>
      <c r="D115" s="38"/>
      <c r="E115" s="41">
        <f t="shared" si="1"/>
        <v>1</v>
      </c>
    </row>
    <row r="116" spans="1:5">
      <c r="A116" s="26">
        <v>113</v>
      </c>
      <c r="B116" s="26">
        <f>Rangliste!C117</f>
        <v>0</v>
      </c>
      <c r="C116" s="26">
        <f>Rangliste!D117</f>
        <v>0</v>
      </c>
      <c r="D116" s="38"/>
      <c r="E116" s="41">
        <f t="shared" si="1"/>
        <v>1</v>
      </c>
    </row>
    <row r="117" spans="1:5">
      <c r="A117" s="26">
        <v>114</v>
      </c>
      <c r="B117" s="26">
        <f>Rangliste!C118</f>
        <v>0</v>
      </c>
      <c r="C117" s="26">
        <f>Rangliste!D118</f>
        <v>0</v>
      </c>
      <c r="D117" s="38"/>
      <c r="E117" s="41">
        <f t="shared" si="1"/>
        <v>1</v>
      </c>
    </row>
    <row r="118" spans="1:5">
      <c r="A118" s="26">
        <v>115</v>
      </c>
      <c r="B118" s="26">
        <f>Rangliste!C119</f>
        <v>0</v>
      </c>
      <c r="C118" s="26">
        <f>Rangliste!D119</f>
        <v>0</v>
      </c>
      <c r="D118" s="38"/>
      <c r="E118" s="41">
        <f t="shared" si="1"/>
        <v>1</v>
      </c>
    </row>
    <row r="119" spans="1:5">
      <c r="A119" s="26">
        <v>116</v>
      </c>
      <c r="B119" s="26">
        <f>Rangliste!C120</f>
        <v>0</v>
      </c>
      <c r="C119" s="26">
        <f>Rangliste!D120</f>
        <v>0</v>
      </c>
      <c r="D119" s="38"/>
      <c r="E119" s="41">
        <f t="shared" si="1"/>
        <v>1</v>
      </c>
    </row>
    <row r="120" spans="1:5">
      <c r="A120" s="26">
        <v>117</v>
      </c>
      <c r="B120" s="26">
        <f>Rangliste!C121</f>
        <v>0</v>
      </c>
      <c r="C120" s="26">
        <f>Rangliste!D121</f>
        <v>0</v>
      </c>
      <c r="D120" s="38"/>
      <c r="E120" s="41">
        <f t="shared" si="1"/>
        <v>1</v>
      </c>
    </row>
    <row r="121" spans="1:5">
      <c r="A121" s="26">
        <v>118</v>
      </c>
      <c r="B121" s="26">
        <f>Rangliste!C122</f>
        <v>0</v>
      </c>
      <c r="C121" s="26">
        <f>Rangliste!D122</f>
        <v>0</v>
      </c>
      <c r="D121" s="38"/>
      <c r="E121" s="41">
        <f t="shared" si="1"/>
        <v>1</v>
      </c>
    </row>
    <row r="122" spans="1:5">
      <c r="A122" s="26">
        <v>119</v>
      </c>
      <c r="B122" s="26">
        <f>Rangliste!C123</f>
        <v>0</v>
      </c>
      <c r="C122" s="26">
        <f>Rangliste!D123</f>
        <v>0</v>
      </c>
      <c r="D122" s="38"/>
      <c r="E122" s="41">
        <f t="shared" si="1"/>
        <v>1</v>
      </c>
    </row>
    <row r="123" spans="1:5">
      <c r="A123" s="26">
        <v>120</v>
      </c>
      <c r="B123" s="26">
        <f>Rangliste!C124</f>
        <v>0</v>
      </c>
      <c r="C123" s="26">
        <f>Rangliste!D124</f>
        <v>0</v>
      </c>
      <c r="D123" s="38"/>
      <c r="E123" s="41">
        <f t="shared" si="1"/>
        <v>1</v>
      </c>
    </row>
    <row r="124" spans="1:5">
      <c r="A124" s="26">
        <v>121</v>
      </c>
      <c r="B124" s="26">
        <f>Rangliste!C125</f>
        <v>0</v>
      </c>
      <c r="C124" s="26">
        <f>Rangliste!D125</f>
        <v>0</v>
      </c>
      <c r="D124" s="38"/>
      <c r="E124" s="41">
        <f t="shared" si="1"/>
        <v>1</v>
      </c>
    </row>
    <row r="125" spans="1:5">
      <c r="A125" s="26">
        <v>122</v>
      </c>
      <c r="B125" s="26">
        <f>Rangliste!C126</f>
        <v>0</v>
      </c>
      <c r="C125" s="26">
        <f>Rangliste!D126</f>
        <v>0</v>
      </c>
      <c r="D125" s="38"/>
      <c r="E125" s="41">
        <f t="shared" si="1"/>
        <v>1</v>
      </c>
    </row>
    <row r="126" spans="1:5">
      <c r="A126" s="26">
        <v>123</v>
      </c>
      <c r="B126" s="26">
        <f>Rangliste!C127</f>
        <v>0</v>
      </c>
      <c r="C126" s="26">
        <f>Rangliste!D127</f>
        <v>0</v>
      </c>
      <c r="D126" s="38"/>
      <c r="E126" s="41">
        <f t="shared" si="1"/>
        <v>1</v>
      </c>
    </row>
    <row r="127" spans="1:5">
      <c r="A127" s="26">
        <v>124</v>
      </c>
      <c r="B127" s="26">
        <f>Rangliste!C128</f>
        <v>0</v>
      </c>
      <c r="C127" s="26">
        <f>Rangliste!D128</f>
        <v>0</v>
      </c>
      <c r="D127" s="38"/>
      <c r="E127" s="41">
        <f t="shared" si="1"/>
        <v>1</v>
      </c>
    </row>
    <row r="128" spans="1:5">
      <c r="A128" s="26">
        <v>125</v>
      </c>
      <c r="B128" s="26">
        <f>Rangliste!C129</f>
        <v>0</v>
      </c>
      <c r="C128" s="26">
        <f>Rangliste!D129</f>
        <v>0</v>
      </c>
      <c r="D128" s="38"/>
      <c r="E128" s="41">
        <f t="shared" si="1"/>
        <v>1</v>
      </c>
    </row>
    <row r="129" spans="1:5">
      <c r="A129" s="26">
        <v>126</v>
      </c>
      <c r="B129" s="26">
        <f>Rangliste!C130</f>
        <v>0</v>
      </c>
      <c r="C129" s="26">
        <f>Rangliste!D130</f>
        <v>0</v>
      </c>
      <c r="D129" s="38"/>
      <c r="E129" s="41">
        <f t="shared" si="1"/>
        <v>1</v>
      </c>
    </row>
    <row r="130" spans="1:5">
      <c r="A130" s="26">
        <v>127</v>
      </c>
      <c r="B130" s="26">
        <f>Rangliste!C131</f>
        <v>0</v>
      </c>
      <c r="C130" s="26">
        <f>Rangliste!D131</f>
        <v>0</v>
      </c>
      <c r="D130" s="38"/>
      <c r="E130" s="41">
        <f t="shared" si="1"/>
        <v>1</v>
      </c>
    </row>
    <row r="131" spans="1:5">
      <c r="A131" s="26">
        <v>128</v>
      </c>
      <c r="B131" s="26">
        <f>Rangliste!C132</f>
        <v>0</v>
      </c>
      <c r="C131" s="26">
        <f>Rangliste!D132</f>
        <v>0</v>
      </c>
      <c r="D131" s="38"/>
      <c r="E131" s="41">
        <f t="shared" si="1"/>
        <v>1</v>
      </c>
    </row>
    <row r="132" spans="1:5">
      <c r="A132" s="26">
        <v>129</v>
      </c>
      <c r="B132" s="26">
        <f>Rangliste!C133</f>
        <v>0</v>
      </c>
      <c r="C132" s="26">
        <f>Rangliste!D133</f>
        <v>0</v>
      </c>
      <c r="D132" s="38"/>
      <c r="E132" s="41">
        <f t="shared" si="1"/>
        <v>1</v>
      </c>
    </row>
    <row r="133" spans="1:5">
      <c r="A133" s="26">
        <v>130</v>
      </c>
      <c r="B133" s="26">
        <f>Rangliste!C134</f>
        <v>0</v>
      </c>
      <c r="C133" s="26">
        <f>Rangliste!D134</f>
        <v>0</v>
      </c>
      <c r="D133" s="38"/>
      <c r="E133" s="41">
        <f t="shared" ref="E133:E171" si="2">IF(D133=1,2,IF(D133=2,3,IF(D133=3,4,1)))</f>
        <v>1</v>
      </c>
    </row>
    <row r="134" spans="1:5">
      <c r="A134" s="26">
        <v>131</v>
      </c>
      <c r="B134" s="26">
        <f>Rangliste!C135</f>
        <v>0</v>
      </c>
      <c r="C134" s="26">
        <f>Rangliste!D135</f>
        <v>0</v>
      </c>
      <c r="D134" s="38"/>
      <c r="E134" s="41">
        <f t="shared" si="2"/>
        <v>1</v>
      </c>
    </row>
    <row r="135" spans="1:5">
      <c r="A135" s="26">
        <v>132</v>
      </c>
      <c r="B135" s="26">
        <f>Rangliste!C136</f>
        <v>0</v>
      </c>
      <c r="C135" s="26">
        <f>Rangliste!D136</f>
        <v>0</v>
      </c>
      <c r="D135" s="38"/>
      <c r="E135" s="41">
        <f t="shared" si="2"/>
        <v>1</v>
      </c>
    </row>
    <row r="136" spans="1:5">
      <c r="A136" s="26">
        <v>133</v>
      </c>
      <c r="B136" s="26">
        <f>Rangliste!C137</f>
        <v>0</v>
      </c>
      <c r="C136" s="26">
        <f>Rangliste!D137</f>
        <v>0</v>
      </c>
      <c r="D136" s="38"/>
      <c r="E136" s="41">
        <f t="shared" si="2"/>
        <v>1</v>
      </c>
    </row>
    <row r="137" spans="1:5">
      <c r="A137" s="26">
        <v>134</v>
      </c>
      <c r="B137" s="26">
        <f>Rangliste!C138</f>
        <v>0</v>
      </c>
      <c r="C137" s="26">
        <f>Rangliste!D138</f>
        <v>0</v>
      </c>
      <c r="D137" s="38"/>
      <c r="E137" s="41">
        <f t="shared" si="2"/>
        <v>1</v>
      </c>
    </row>
    <row r="138" spans="1:5">
      <c r="A138" s="26">
        <v>135</v>
      </c>
      <c r="B138" s="26">
        <f>Rangliste!C139</f>
        <v>0</v>
      </c>
      <c r="C138" s="26">
        <f>Rangliste!D139</f>
        <v>0</v>
      </c>
      <c r="D138" s="38"/>
      <c r="E138" s="41">
        <f t="shared" si="2"/>
        <v>1</v>
      </c>
    </row>
    <row r="139" spans="1:5">
      <c r="A139" s="26">
        <v>136</v>
      </c>
      <c r="B139" s="26">
        <f>Rangliste!C140</f>
        <v>0</v>
      </c>
      <c r="C139" s="26">
        <f>Rangliste!D140</f>
        <v>0</v>
      </c>
      <c r="D139" s="38"/>
      <c r="E139" s="41">
        <f t="shared" si="2"/>
        <v>1</v>
      </c>
    </row>
    <row r="140" spans="1:5">
      <c r="A140" s="26">
        <v>137</v>
      </c>
      <c r="B140" s="26">
        <f>Rangliste!C141</f>
        <v>0</v>
      </c>
      <c r="C140" s="26">
        <f>Rangliste!D141</f>
        <v>0</v>
      </c>
      <c r="D140" s="38"/>
      <c r="E140" s="41">
        <f t="shared" si="2"/>
        <v>1</v>
      </c>
    </row>
    <row r="141" spans="1:5">
      <c r="A141" s="26">
        <v>138</v>
      </c>
      <c r="B141" s="26">
        <f>Rangliste!C142</f>
        <v>0</v>
      </c>
      <c r="C141" s="26">
        <f>Rangliste!D142</f>
        <v>0</v>
      </c>
      <c r="D141" s="38"/>
      <c r="E141" s="41">
        <f t="shared" si="2"/>
        <v>1</v>
      </c>
    </row>
    <row r="142" spans="1:5">
      <c r="A142" s="26">
        <v>139</v>
      </c>
      <c r="B142" s="26">
        <f>Rangliste!C143</f>
        <v>0</v>
      </c>
      <c r="C142" s="26">
        <f>Rangliste!D143</f>
        <v>0</v>
      </c>
      <c r="D142" s="38"/>
      <c r="E142" s="41">
        <f t="shared" si="2"/>
        <v>1</v>
      </c>
    </row>
    <row r="143" spans="1:5">
      <c r="A143" s="26">
        <v>140</v>
      </c>
      <c r="B143" s="26">
        <f>Rangliste!C144</f>
        <v>0</v>
      </c>
      <c r="C143" s="26">
        <f>Rangliste!D144</f>
        <v>0</v>
      </c>
      <c r="D143" s="38"/>
      <c r="E143" s="41">
        <f t="shared" si="2"/>
        <v>1</v>
      </c>
    </row>
    <row r="144" spans="1:5">
      <c r="A144" s="26">
        <v>141</v>
      </c>
      <c r="B144" s="26">
        <f>Rangliste!C145</f>
        <v>0</v>
      </c>
      <c r="C144" s="26">
        <f>Rangliste!D145</f>
        <v>0</v>
      </c>
      <c r="D144" s="38"/>
      <c r="E144" s="41">
        <f t="shared" si="2"/>
        <v>1</v>
      </c>
    </row>
    <row r="145" spans="1:5">
      <c r="A145" s="26">
        <v>142</v>
      </c>
      <c r="B145" s="26">
        <f>Rangliste!C146</f>
        <v>0</v>
      </c>
      <c r="C145" s="26">
        <f>Rangliste!D146</f>
        <v>0</v>
      </c>
      <c r="D145" s="38"/>
      <c r="E145" s="41">
        <f t="shared" si="2"/>
        <v>1</v>
      </c>
    </row>
    <row r="146" spans="1:5">
      <c r="A146" s="26">
        <v>143</v>
      </c>
      <c r="B146" s="26">
        <f>Rangliste!C147</f>
        <v>0</v>
      </c>
      <c r="C146" s="26">
        <f>Rangliste!D147</f>
        <v>0</v>
      </c>
      <c r="D146" s="38"/>
      <c r="E146" s="41">
        <f t="shared" si="2"/>
        <v>1</v>
      </c>
    </row>
    <row r="147" spans="1:5">
      <c r="A147" s="26">
        <v>144</v>
      </c>
      <c r="B147" s="26">
        <f>Rangliste!C148</f>
        <v>0</v>
      </c>
      <c r="C147" s="26">
        <f>Rangliste!D148</f>
        <v>0</v>
      </c>
      <c r="D147" s="38"/>
      <c r="E147" s="41">
        <f t="shared" si="2"/>
        <v>1</v>
      </c>
    </row>
    <row r="148" spans="1:5">
      <c r="A148" s="26">
        <v>145</v>
      </c>
      <c r="B148" s="26">
        <f>Rangliste!C149</f>
        <v>0</v>
      </c>
      <c r="C148" s="26">
        <f>Rangliste!D149</f>
        <v>0</v>
      </c>
      <c r="D148" s="38"/>
      <c r="E148" s="41">
        <f t="shared" si="2"/>
        <v>1</v>
      </c>
    </row>
    <row r="149" spans="1:5">
      <c r="A149" s="26">
        <v>146</v>
      </c>
      <c r="B149" s="26">
        <f>Rangliste!C150</f>
        <v>0</v>
      </c>
      <c r="C149" s="26">
        <f>Rangliste!D150</f>
        <v>0</v>
      </c>
      <c r="D149" s="38"/>
      <c r="E149" s="41">
        <f t="shared" si="2"/>
        <v>1</v>
      </c>
    </row>
    <row r="150" spans="1:5">
      <c r="A150" s="26">
        <v>147</v>
      </c>
      <c r="B150" s="26">
        <f>Rangliste!C151</f>
        <v>0</v>
      </c>
      <c r="C150" s="26">
        <f>Rangliste!D151</f>
        <v>0</v>
      </c>
      <c r="D150" s="38"/>
      <c r="E150" s="41">
        <f t="shared" si="2"/>
        <v>1</v>
      </c>
    </row>
    <row r="151" spans="1:5">
      <c r="A151" s="26">
        <v>148</v>
      </c>
      <c r="B151" s="26">
        <f>Rangliste!C152</f>
        <v>0</v>
      </c>
      <c r="C151" s="26">
        <f>Rangliste!D152</f>
        <v>0</v>
      </c>
      <c r="D151" s="38"/>
      <c r="E151" s="41">
        <f t="shared" si="2"/>
        <v>1</v>
      </c>
    </row>
    <row r="152" spans="1:5">
      <c r="A152" s="26">
        <v>149</v>
      </c>
      <c r="B152" s="26">
        <f>Rangliste!C153</f>
        <v>0</v>
      </c>
      <c r="C152" s="26">
        <f>Rangliste!D153</f>
        <v>0</v>
      </c>
      <c r="D152" s="38"/>
      <c r="E152" s="41">
        <f t="shared" si="2"/>
        <v>1</v>
      </c>
    </row>
    <row r="153" spans="1:5">
      <c r="A153" s="26">
        <v>150</v>
      </c>
      <c r="B153" s="26">
        <f>Rangliste!C154</f>
        <v>0</v>
      </c>
      <c r="C153" s="26">
        <f>Rangliste!D154</f>
        <v>0</v>
      </c>
      <c r="D153" s="38"/>
      <c r="E153" s="41">
        <f t="shared" si="2"/>
        <v>1</v>
      </c>
    </row>
    <row r="154" spans="1:5">
      <c r="A154" s="26">
        <v>151</v>
      </c>
      <c r="B154" s="26">
        <f>Rangliste!C155</f>
        <v>0</v>
      </c>
      <c r="C154" s="26">
        <f>Rangliste!D155</f>
        <v>0</v>
      </c>
      <c r="D154" s="38"/>
      <c r="E154" s="41">
        <f t="shared" si="2"/>
        <v>1</v>
      </c>
    </row>
    <row r="155" spans="1:5">
      <c r="A155" s="26">
        <v>152</v>
      </c>
      <c r="B155" s="26">
        <f>Rangliste!C156</f>
        <v>0</v>
      </c>
      <c r="C155" s="26">
        <f>Rangliste!D156</f>
        <v>0</v>
      </c>
      <c r="D155" s="38"/>
      <c r="E155" s="41">
        <f t="shared" si="2"/>
        <v>1</v>
      </c>
    </row>
    <row r="156" spans="1:5">
      <c r="A156" s="26">
        <v>153</v>
      </c>
      <c r="B156" s="26">
        <f>Rangliste!C157</f>
        <v>0</v>
      </c>
      <c r="C156" s="26">
        <f>Rangliste!D157</f>
        <v>0</v>
      </c>
      <c r="D156" s="38"/>
      <c r="E156" s="41">
        <f t="shared" si="2"/>
        <v>1</v>
      </c>
    </row>
    <row r="157" spans="1:5">
      <c r="A157" s="26">
        <v>154</v>
      </c>
      <c r="B157" s="26">
        <f>Rangliste!C158</f>
        <v>0</v>
      </c>
      <c r="C157" s="26">
        <f>Rangliste!D158</f>
        <v>0</v>
      </c>
      <c r="D157" s="38"/>
      <c r="E157" s="41">
        <f t="shared" si="2"/>
        <v>1</v>
      </c>
    </row>
    <row r="158" spans="1:5">
      <c r="A158" s="26">
        <v>155</v>
      </c>
      <c r="B158" s="26">
        <f>Rangliste!C159</f>
        <v>0</v>
      </c>
      <c r="C158" s="26">
        <f>Rangliste!D159</f>
        <v>0</v>
      </c>
      <c r="D158" s="38"/>
      <c r="E158" s="41">
        <f t="shared" si="2"/>
        <v>1</v>
      </c>
    </row>
    <row r="159" spans="1:5">
      <c r="A159" s="26">
        <v>156</v>
      </c>
      <c r="B159" s="26">
        <f>Rangliste!C160</f>
        <v>0</v>
      </c>
      <c r="C159" s="26">
        <f>Rangliste!D160</f>
        <v>0</v>
      </c>
      <c r="D159" s="38"/>
      <c r="E159" s="41">
        <f t="shared" si="2"/>
        <v>1</v>
      </c>
    </row>
    <row r="160" spans="1:5">
      <c r="A160" s="26">
        <v>157</v>
      </c>
      <c r="B160" s="26">
        <f>Rangliste!C161</f>
        <v>0</v>
      </c>
      <c r="C160" s="26">
        <f>Rangliste!D161</f>
        <v>0</v>
      </c>
      <c r="D160" s="38"/>
      <c r="E160" s="41">
        <f t="shared" si="2"/>
        <v>1</v>
      </c>
    </row>
    <row r="161" spans="1:5">
      <c r="A161" s="26">
        <v>158</v>
      </c>
      <c r="B161" s="26">
        <f>Rangliste!C162</f>
        <v>0</v>
      </c>
      <c r="C161" s="26">
        <f>Rangliste!D162</f>
        <v>0</v>
      </c>
      <c r="D161" s="38"/>
      <c r="E161" s="41">
        <f t="shared" si="2"/>
        <v>1</v>
      </c>
    </row>
    <row r="162" spans="1:5">
      <c r="A162" s="26">
        <v>159</v>
      </c>
      <c r="B162" s="26">
        <f>Rangliste!C163</f>
        <v>0</v>
      </c>
      <c r="C162" s="26">
        <f>Rangliste!D163</f>
        <v>0</v>
      </c>
      <c r="D162" s="38"/>
      <c r="E162" s="41">
        <f t="shared" si="2"/>
        <v>1</v>
      </c>
    </row>
    <row r="163" spans="1:5">
      <c r="A163" s="26">
        <v>160</v>
      </c>
      <c r="B163" s="26">
        <f>Rangliste!C164</f>
        <v>0</v>
      </c>
      <c r="C163" s="26">
        <f>Rangliste!D164</f>
        <v>0</v>
      </c>
      <c r="D163" s="38"/>
      <c r="E163" s="41">
        <f t="shared" si="2"/>
        <v>1</v>
      </c>
    </row>
    <row r="164" spans="1:5">
      <c r="A164" s="26">
        <v>161</v>
      </c>
      <c r="B164" s="26">
        <f>Rangliste!C165</f>
        <v>0</v>
      </c>
      <c r="C164" s="26">
        <f>Rangliste!D165</f>
        <v>0</v>
      </c>
      <c r="D164" s="38"/>
      <c r="E164" s="41">
        <f t="shared" si="2"/>
        <v>1</v>
      </c>
    </row>
    <row r="165" spans="1:5">
      <c r="A165" s="26">
        <v>162</v>
      </c>
      <c r="B165" s="26">
        <f>Rangliste!C166</f>
        <v>0</v>
      </c>
      <c r="C165" s="26">
        <f>Rangliste!D166</f>
        <v>0</v>
      </c>
      <c r="D165" s="38"/>
      <c r="E165" s="41">
        <f t="shared" si="2"/>
        <v>1</v>
      </c>
    </row>
    <row r="166" spans="1:5">
      <c r="A166" s="26">
        <v>163</v>
      </c>
      <c r="B166" s="26">
        <f>Rangliste!C167</f>
        <v>0</v>
      </c>
      <c r="C166" s="26">
        <f>Rangliste!D167</f>
        <v>0</v>
      </c>
      <c r="D166" s="38"/>
      <c r="E166" s="41">
        <f t="shared" si="2"/>
        <v>1</v>
      </c>
    </row>
    <row r="167" spans="1:5">
      <c r="A167" s="26">
        <v>164</v>
      </c>
      <c r="B167" s="26">
        <f>Rangliste!C168</f>
        <v>0</v>
      </c>
      <c r="C167" s="26">
        <f>Rangliste!D168</f>
        <v>0</v>
      </c>
      <c r="D167" s="38"/>
      <c r="E167" s="41">
        <f t="shared" si="2"/>
        <v>1</v>
      </c>
    </row>
    <row r="168" spans="1:5">
      <c r="A168" s="26">
        <v>165</v>
      </c>
      <c r="B168" s="26">
        <f>Rangliste!C169</f>
        <v>0</v>
      </c>
      <c r="C168" s="26">
        <f>Rangliste!D169</f>
        <v>0</v>
      </c>
      <c r="D168" s="38"/>
      <c r="E168" s="41">
        <f t="shared" si="2"/>
        <v>1</v>
      </c>
    </row>
    <row r="169" spans="1:5">
      <c r="A169" s="26">
        <v>166</v>
      </c>
      <c r="B169" s="26">
        <f>Rangliste!C170</f>
        <v>0</v>
      </c>
      <c r="C169" s="26">
        <f>Rangliste!D170</f>
        <v>0</v>
      </c>
      <c r="D169" s="38"/>
      <c r="E169" s="41">
        <f t="shared" si="2"/>
        <v>1</v>
      </c>
    </row>
    <row r="170" spans="1:5">
      <c r="A170" s="26">
        <v>167</v>
      </c>
      <c r="B170" s="26">
        <f>Rangliste!C171</f>
        <v>0</v>
      </c>
      <c r="C170" s="26">
        <f>Rangliste!D171</f>
        <v>0</v>
      </c>
      <c r="D170" s="38"/>
      <c r="E170" s="41">
        <f t="shared" si="2"/>
        <v>1</v>
      </c>
    </row>
    <row r="171" spans="1:5">
      <c r="A171" s="26">
        <v>168</v>
      </c>
      <c r="B171" s="26">
        <f>Rangliste!C172</f>
        <v>0</v>
      </c>
      <c r="C171" s="26">
        <f>Rangliste!D172</f>
        <v>0</v>
      </c>
      <c r="D171" s="38"/>
      <c r="E171" s="41">
        <f t="shared" si="2"/>
        <v>1</v>
      </c>
    </row>
  </sheetData>
  <sheetProtection sheet="1" selectLockedCells="1"/>
  <mergeCells count="1">
    <mergeCell ref="B1:E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0"/>
  <sheetViews>
    <sheetView workbookViewId="0">
      <selection activeCell="B1" sqref="B1:F1"/>
    </sheetView>
  </sheetViews>
  <sheetFormatPr baseColWidth="10" defaultRowHeight="12.75"/>
  <cols>
    <col min="1" max="1" width="9.85546875" customWidth="1"/>
    <col min="4" max="4" width="13.140625" bestFit="1" customWidth="1"/>
    <col min="5" max="5" width="18.85546875" bestFit="1" customWidth="1"/>
    <col min="6" max="6" width="9.7109375" customWidth="1"/>
  </cols>
  <sheetData>
    <row r="1" spans="1:6" ht="73.5" customHeight="1">
      <c r="B1" s="174" t="s">
        <v>59</v>
      </c>
      <c r="C1" s="174"/>
      <c r="D1" s="175"/>
      <c r="E1" s="175"/>
      <c r="F1" s="175"/>
    </row>
    <row r="2" spans="1:6">
      <c r="A2" s="19" t="s">
        <v>31</v>
      </c>
      <c r="B2" s="19" t="s">
        <v>2</v>
      </c>
      <c r="C2" s="19" t="s">
        <v>1</v>
      </c>
      <c r="D2" s="19" t="s">
        <v>40</v>
      </c>
      <c r="E2" s="19" t="s">
        <v>58</v>
      </c>
      <c r="F2" s="28" t="s">
        <v>25</v>
      </c>
    </row>
    <row r="3" spans="1:6">
      <c r="A3" s="79" t="s">
        <v>63</v>
      </c>
      <c r="B3" s="73" t="str">
        <f>Rangliste!C4</f>
        <v>Muster</v>
      </c>
      <c r="C3" s="73" t="str">
        <f>Rangliste!D4</f>
        <v>Max</v>
      </c>
      <c r="D3" s="73">
        <f>IF(Rangliste!I4=1,1,IF(Rangliste!I4=2,1,IF(Rangliste!I4=3,1,IF(Rangliste!I4=4,1.5,IF(Rangliste!I4=5,1.5,IF(Rangliste!I4=6,1.5,IF(Rangliste!I4=7,1.5,IF(Rangliste!I4=8,1.5,IF(Rangliste!I4=9,1.5,IF(Rangliste!I4=10,2,IF(Rangliste!I4=11,2,IF(Rangliste!I4=12,2,0))))))))))))</f>
        <v>1</v>
      </c>
      <c r="E3" s="73">
        <f ca="1">IF(Rangliste!M4-Rangliste!J4=12,0,IF(Rangliste!M4-Rangliste!J4=11,1,IF(Rangliste!M4-Rangliste!J4&lt;11,2,0)))</f>
        <v>0</v>
      </c>
      <c r="F3" s="76">
        <f ca="1">IF(D3=0,1,IF(E3=0,D3,IF(E3=1,D3+1.5,IF(E3=2,4))))</f>
        <v>1</v>
      </c>
    </row>
    <row r="4" spans="1:6">
      <c r="A4" s="26">
        <v>1</v>
      </c>
      <c r="B4" s="26">
        <f>Rangliste!C5</f>
        <v>0</v>
      </c>
      <c r="C4" s="26">
        <f>Rangliste!D5</f>
        <v>0</v>
      </c>
      <c r="D4" s="26">
        <f>IF(Rangliste!I5=1,1,IF(Rangliste!I5=2,1,IF(Rangliste!I5=3,1,IF(Rangliste!I5=4,1.5,IF(Rangliste!I5=5,1.5,IF(Rangliste!I5=6,1.5,IF(Rangliste!I5=7,1.5,IF(Rangliste!I5=8,1.5,IF(Rangliste!I5=9,1.5,IF(Rangliste!I5=10,2,IF(Rangliste!I5=11,2,IF(Rangliste!I5=12,2,0))))))))))))</f>
        <v>0</v>
      </c>
      <c r="E4" s="26">
        <f ca="1">IF(Rangliste!M5-Rangliste!J5=12,0,IF(Rangliste!M5-Rangliste!J5=11,1,IF(Rangliste!M5-Rangliste!J5&lt;11,2,0)))</f>
        <v>0</v>
      </c>
      <c r="F4" s="41">
        <f>IF(D4=0,1,IF(E4=0,D4,IF(E4=1,D4+1.5,IF(E4=2,4))))</f>
        <v>1</v>
      </c>
    </row>
    <row r="5" spans="1:6">
      <c r="A5" s="26">
        <v>2</v>
      </c>
      <c r="B5" s="26">
        <f>Rangliste!C6</f>
        <v>0</v>
      </c>
      <c r="C5" s="26">
        <f>Rangliste!D6</f>
        <v>0</v>
      </c>
      <c r="D5" s="26">
        <f>IF(Rangliste!I6=1,1,IF(Rangliste!I6=2,1,IF(Rangliste!I6=3,1,IF(Rangliste!I6=4,1.5,IF(Rangliste!I6=5,1.5,IF(Rangliste!I6=6,1.5,IF(Rangliste!I6=7,1.5,IF(Rangliste!I6=8,1.5,IF(Rangliste!I6=9,1.5,IF(Rangliste!I6=10,2,IF(Rangliste!I6=11,2,IF(Rangliste!I6=12,2,0))))))))))))</f>
        <v>0</v>
      </c>
      <c r="E5" s="26">
        <f ca="1">IF(Rangliste!M6-Rangliste!J6=12,0,IF(Rangliste!M6-Rangliste!J6=11,1,IF(Rangliste!M6-Rangliste!J6&lt;11,2,0)))</f>
        <v>0</v>
      </c>
      <c r="F5" s="41">
        <f t="shared" ref="F5:F68" si="0">IF(D5=0,1,IF(E5=0,D5,IF(E5=1,D5+1.5,IF(E5=2,4))))</f>
        <v>1</v>
      </c>
    </row>
    <row r="6" spans="1:6">
      <c r="A6" s="26">
        <v>3</v>
      </c>
      <c r="B6" s="26">
        <f>Rangliste!C7</f>
        <v>0</v>
      </c>
      <c r="C6" s="26">
        <f>Rangliste!D7</f>
        <v>0</v>
      </c>
      <c r="D6" s="26">
        <f>IF(Rangliste!I7=1,1,IF(Rangliste!I7=2,1,IF(Rangliste!I7=3,1,IF(Rangliste!I7=4,1.5,IF(Rangliste!I7=5,1.5,IF(Rangliste!I7=6,1.5,IF(Rangliste!I7=7,1.5,IF(Rangliste!I7=8,1.5,IF(Rangliste!I7=9,1.5,IF(Rangliste!I7=10,2,IF(Rangliste!I7=11,2,IF(Rangliste!I7=12,2,0))))))))))))</f>
        <v>0</v>
      </c>
      <c r="E6" s="26">
        <f ca="1">IF(Rangliste!M7-Rangliste!J7=12,0,IF(Rangliste!M7-Rangliste!J7=11,1,IF(Rangliste!M7-Rangliste!J7&lt;11,2,0)))</f>
        <v>0</v>
      </c>
      <c r="F6" s="41">
        <f t="shared" si="0"/>
        <v>1</v>
      </c>
    </row>
    <row r="7" spans="1:6">
      <c r="A7" s="26">
        <v>4</v>
      </c>
      <c r="B7" s="26">
        <f>Rangliste!C8</f>
        <v>0</v>
      </c>
      <c r="C7" s="26">
        <f>Rangliste!D8</f>
        <v>0</v>
      </c>
      <c r="D7" s="26">
        <f>IF(Rangliste!I8=1,1,IF(Rangliste!I8=2,1,IF(Rangliste!I8=3,1,IF(Rangliste!I8=4,1.5,IF(Rangliste!I8=5,1.5,IF(Rangliste!I8=6,1.5,IF(Rangliste!I8=7,1.5,IF(Rangliste!I8=8,1.5,IF(Rangliste!I8=9,1.5,IF(Rangliste!I8=10,2,IF(Rangliste!I8=11,2,IF(Rangliste!I8=12,2,0))))))))))))</f>
        <v>0</v>
      </c>
      <c r="E7" s="26">
        <f ca="1">IF(Rangliste!M8-Rangliste!J8=12,0,IF(Rangliste!M8-Rangliste!J8=11,1,IF(Rangliste!M8-Rangliste!J8&lt;11,2,0)))</f>
        <v>0</v>
      </c>
      <c r="F7" s="41">
        <f t="shared" si="0"/>
        <v>1</v>
      </c>
    </row>
    <row r="8" spans="1:6">
      <c r="A8" s="26">
        <v>5</v>
      </c>
      <c r="B8" s="26">
        <f>Rangliste!C9</f>
        <v>0</v>
      </c>
      <c r="C8" s="26">
        <f>Rangliste!D9</f>
        <v>0</v>
      </c>
      <c r="D8" s="26">
        <f>IF(Rangliste!I9=1,1,IF(Rangliste!I9=2,1,IF(Rangliste!I9=3,1,IF(Rangliste!I9=4,1.5,IF(Rangliste!I9=5,1.5,IF(Rangliste!I9=6,1.5,IF(Rangliste!I9=7,1.5,IF(Rangliste!I9=8,1.5,IF(Rangliste!I9=9,1.5,IF(Rangliste!I9=10,2,IF(Rangliste!I9=11,2,IF(Rangliste!I9=12,2,0))))))))))))</f>
        <v>0</v>
      </c>
      <c r="E8" s="26">
        <f ca="1">IF(Rangliste!M9-Rangliste!J9=12,0,IF(Rangliste!M9-Rangliste!J9=11,1,IF(Rangliste!M9-Rangliste!J9&lt;11,2,0)))</f>
        <v>0</v>
      </c>
      <c r="F8" s="41">
        <f t="shared" si="0"/>
        <v>1</v>
      </c>
    </row>
    <row r="9" spans="1:6">
      <c r="A9" s="26">
        <v>6</v>
      </c>
      <c r="B9" s="26">
        <f>Rangliste!C10</f>
        <v>0</v>
      </c>
      <c r="C9" s="26">
        <f>Rangliste!D10</f>
        <v>0</v>
      </c>
      <c r="D9" s="26">
        <f>IF(Rangliste!I10=1,1,IF(Rangliste!I10=2,1,IF(Rangliste!I10=3,1,IF(Rangliste!I10=4,1.5,IF(Rangliste!I10=5,1.5,IF(Rangliste!I10=6,1.5,IF(Rangliste!I10=7,1.5,IF(Rangliste!I10=8,1.5,IF(Rangliste!I10=9,1.5,IF(Rangliste!I10=10,2,IF(Rangliste!I10=11,2,IF(Rangliste!I10=12,2,0))))))))))))</f>
        <v>0</v>
      </c>
      <c r="E9" s="26">
        <f ca="1">IF(Rangliste!M10-Rangliste!J10=12,0,IF(Rangliste!M10-Rangliste!J10=11,1,IF(Rangliste!M10-Rangliste!J10&lt;11,2,0)))</f>
        <v>0</v>
      </c>
      <c r="F9" s="41">
        <f t="shared" si="0"/>
        <v>1</v>
      </c>
    </row>
    <row r="10" spans="1:6">
      <c r="A10" s="26">
        <v>7</v>
      </c>
      <c r="B10" s="26">
        <f>Rangliste!C11</f>
        <v>0</v>
      </c>
      <c r="C10" s="26">
        <f>Rangliste!D11</f>
        <v>0</v>
      </c>
      <c r="D10" s="26">
        <f>IF(Rangliste!I11=1,1,IF(Rangliste!I11=2,1,IF(Rangliste!I11=3,1,IF(Rangliste!I11=4,1.5,IF(Rangliste!I11=5,1.5,IF(Rangliste!I11=6,1.5,IF(Rangliste!I11=7,1.5,IF(Rangliste!I11=8,1.5,IF(Rangliste!I11=9,1.5,IF(Rangliste!I11=10,2,IF(Rangliste!I11=11,2,IF(Rangliste!I11=12,2,0))))))))))))</f>
        <v>0</v>
      </c>
      <c r="E10" s="26">
        <f ca="1">IF(Rangliste!M11-Rangliste!J11=12,0,IF(Rangliste!M11-Rangliste!J11=11,1,IF(Rangliste!M11-Rangliste!J11&lt;11,2,0)))</f>
        <v>0</v>
      </c>
      <c r="F10" s="41">
        <f t="shared" si="0"/>
        <v>1</v>
      </c>
    </row>
    <row r="11" spans="1:6">
      <c r="A11" s="26">
        <v>8</v>
      </c>
      <c r="B11" s="26">
        <f>Rangliste!C12</f>
        <v>0</v>
      </c>
      <c r="C11" s="26">
        <f>Rangliste!D12</f>
        <v>0</v>
      </c>
      <c r="D11" s="26">
        <f>IF(Rangliste!I12=1,1,IF(Rangliste!I12=2,1,IF(Rangliste!I12=3,1,IF(Rangliste!I12=4,1.5,IF(Rangliste!I12=5,1.5,IF(Rangliste!I12=6,1.5,IF(Rangliste!I12=7,1.5,IF(Rangliste!I12=8,1.5,IF(Rangliste!I12=9,1.5,IF(Rangliste!I12=10,2,IF(Rangliste!I12=11,2,IF(Rangliste!I12=12,2,0))))))))))))</f>
        <v>0</v>
      </c>
      <c r="E11" s="26">
        <f ca="1">IF(Rangliste!M12-Rangliste!J12=12,0,IF(Rangliste!M12-Rangliste!J12=11,1,IF(Rangliste!M12-Rangliste!J12&lt;11,2,0)))</f>
        <v>0</v>
      </c>
      <c r="F11" s="41">
        <f t="shared" si="0"/>
        <v>1</v>
      </c>
    </row>
    <row r="12" spans="1:6">
      <c r="A12" s="26">
        <v>9</v>
      </c>
      <c r="B12" s="26">
        <f>Rangliste!C13</f>
        <v>0</v>
      </c>
      <c r="C12" s="26">
        <f>Rangliste!D13</f>
        <v>0</v>
      </c>
      <c r="D12" s="26">
        <f>IF(Rangliste!I13=1,1,IF(Rangliste!I13=2,1,IF(Rangliste!I13=3,1,IF(Rangliste!I13=4,1.5,IF(Rangliste!I13=5,1.5,IF(Rangliste!I13=6,1.5,IF(Rangliste!I13=7,1.5,IF(Rangliste!I13=8,1.5,IF(Rangliste!I13=9,1.5,IF(Rangliste!I13=10,2,IF(Rangliste!I13=11,2,IF(Rangliste!I13=12,2,0))))))))))))</f>
        <v>0</v>
      </c>
      <c r="E12" s="26">
        <f ca="1">IF(Rangliste!M13-Rangliste!J13=12,0,IF(Rangliste!M13-Rangliste!J13=11,1,IF(Rangliste!M13-Rangliste!J13&lt;11,2,0)))</f>
        <v>0</v>
      </c>
      <c r="F12" s="41">
        <f t="shared" si="0"/>
        <v>1</v>
      </c>
    </row>
    <row r="13" spans="1:6">
      <c r="A13" s="26">
        <v>10</v>
      </c>
      <c r="B13" s="26">
        <f>Rangliste!C14</f>
        <v>0</v>
      </c>
      <c r="C13" s="26">
        <f>Rangliste!D14</f>
        <v>0</v>
      </c>
      <c r="D13" s="26">
        <f>IF(Rangliste!I14=1,1,IF(Rangliste!I14=2,1,IF(Rangliste!I14=3,1,IF(Rangliste!I14=4,1.5,IF(Rangliste!I14=5,1.5,IF(Rangliste!I14=6,1.5,IF(Rangliste!I14=7,1.5,IF(Rangliste!I14=8,1.5,IF(Rangliste!I14=9,1.5,IF(Rangliste!I14=10,2,IF(Rangliste!I14=11,2,IF(Rangliste!I14=12,2,0))))))))))))</f>
        <v>0</v>
      </c>
      <c r="E13" s="26">
        <f ca="1">IF(Rangliste!M14-Rangliste!J14=12,0,IF(Rangliste!M14-Rangliste!J14=11,1,IF(Rangliste!M14-Rangliste!J14&lt;11,2,0)))</f>
        <v>0</v>
      </c>
      <c r="F13" s="41">
        <f t="shared" si="0"/>
        <v>1</v>
      </c>
    </row>
    <row r="14" spans="1:6">
      <c r="A14" s="26">
        <v>11</v>
      </c>
      <c r="B14" s="26">
        <f>Rangliste!C15</f>
        <v>0</v>
      </c>
      <c r="C14" s="26">
        <f>Rangliste!D15</f>
        <v>0</v>
      </c>
      <c r="D14" s="26">
        <f>IF(Rangliste!I15=1,1,IF(Rangliste!I15=2,1,IF(Rangliste!I15=3,1,IF(Rangliste!I15=4,1.5,IF(Rangliste!I15=5,1.5,IF(Rangliste!I15=6,1.5,IF(Rangliste!I15=7,1.5,IF(Rangliste!I15=8,1.5,IF(Rangliste!I15=9,1.5,IF(Rangliste!I15=10,2,IF(Rangliste!I15=11,2,IF(Rangliste!I15=12,2,0))))))))))))</f>
        <v>0</v>
      </c>
      <c r="E14" s="26">
        <f ca="1">IF(Rangliste!M15-Rangliste!J15=12,0,IF(Rangliste!M15-Rangliste!J15=11,1,IF(Rangliste!M15-Rangliste!J15&lt;11,2,0)))</f>
        <v>0</v>
      </c>
      <c r="F14" s="41">
        <f t="shared" si="0"/>
        <v>1</v>
      </c>
    </row>
    <row r="15" spans="1:6">
      <c r="A15" s="26">
        <v>12</v>
      </c>
      <c r="B15" s="26">
        <f>Rangliste!C16</f>
        <v>0</v>
      </c>
      <c r="C15" s="26">
        <f>Rangliste!D16</f>
        <v>0</v>
      </c>
      <c r="D15" s="26">
        <f>IF(Rangliste!I16=1,1,IF(Rangliste!I16=2,1,IF(Rangliste!I16=3,1,IF(Rangliste!I16=4,1.5,IF(Rangliste!I16=5,1.5,IF(Rangliste!I16=6,1.5,IF(Rangliste!I16=7,1.5,IF(Rangliste!I16=8,1.5,IF(Rangliste!I16=9,1.5,IF(Rangliste!I16=10,2,IF(Rangliste!I16=11,2,IF(Rangliste!I16=12,2,0))))))))))))</f>
        <v>0</v>
      </c>
      <c r="E15" s="26">
        <f ca="1">IF(Rangliste!M16-Rangliste!J16=12,0,IF(Rangliste!M16-Rangliste!J16=11,1,IF(Rangliste!M16-Rangliste!J16&lt;11,2,0)))</f>
        <v>0</v>
      </c>
      <c r="F15" s="41">
        <f t="shared" si="0"/>
        <v>1</v>
      </c>
    </row>
    <row r="16" spans="1:6">
      <c r="A16" s="26">
        <v>13</v>
      </c>
      <c r="B16" s="26">
        <f>Rangliste!C17</f>
        <v>0</v>
      </c>
      <c r="C16" s="26">
        <f>Rangliste!D17</f>
        <v>0</v>
      </c>
      <c r="D16" s="26">
        <f>IF(Rangliste!I17=1,1,IF(Rangliste!I17=2,1,IF(Rangliste!I17=3,1,IF(Rangliste!I17=4,1.5,IF(Rangliste!I17=5,1.5,IF(Rangliste!I17=6,1.5,IF(Rangliste!I17=7,1.5,IF(Rangliste!I17=8,1.5,IF(Rangliste!I17=9,1.5,IF(Rangliste!I17=10,2,IF(Rangliste!I17=11,2,IF(Rangliste!I17=12,2,0))))))))))))</f>
        <v>0</v>
      </c>
      <c r="E16" s="26">
        <f ca="1">IF(Rangliste!M17-Rangliste!J17=12,0,IF(Rangliste!M17-Rangliste!J17=11,1,IF(Rangliste!M17-Rangliste!J17&lt;11,2,0)))</f>
        <v>0</v>
      </c>
      <c r="F16" s="41">
        <f t="shared" si="0"/>
        <v>1</v>
      </c>
    </row>
    <row r="17" spans="1:6">
      <c r="A17" s="26">
        <v>14</v>
      </c>
      <c r="B17" s="26">
        <f>Rangliste!C18</f>
        <v>0</v>
      </c>
      <c r="C17" s="26">
        <f>Rangliste!D18</f>
        <v>0</v>
      </c>
      <c r="D17" s="26">
        <f>IF(Rangliste!I18=1,1,IF(Rangliste!I18=2,1,IF(Rangliste!I18=3,1,IF(Rangliste!I18=4,1.5,IF(Rangliste!I18=5,1.5,IF(Rangliste!I18=6,1.5,IF(Rangliste!I18=7,1.5,IF(Rangliste!I18=8,1.5,IF(Rangliste!I18=9,1.5,IF(Rangliste!I18=10,2,IF(Rangliste!I18=11,2,IF(Rangliste!I18=12,2,0))))))))))))</f>
        <v>0</v>
      </c>
      <c r="E17" s="26">
        <f ca="1">IF(Rangliste!M18-Rangliste!J18=12,0,IF(Rangliste!M18-Rangliste!J18=11,1,IF(Rangliste!M18-Rangliste!J18&lt;11,2,0)))</f>
        <v>0</v>
      </c>
      <c r="F17" s="41">
        <f t="shared" si="0"/>
        <v>1</v>
      </c>
    </row>
    <row r="18" spans="1:6">
      <c r="A18" s="26">
        <v>15</v>
      </c>
      <c r="B18" s="26">
        <f>Rangliste!C19</f>
        <v>0</v>
      </c>
      <c r="C18" s="26">
        <f>Rangliste!D19</f>
        <v>0</v>
      </c>
      <c r="D18" s="26">
        <f>IF(Rangliste!I19=1,1,IF(Rangliste!I19=2,1,IF(Rangliste!I19=3,1,IF(Rangliste!I19=4,1.5,IF(Rangliste!I19=5,1.5,IF(Rangliste!I19=6,1.5,IF(Rangliste!I19=7,1.5,IF(Rangliste!I19=8,1.5,IF(Rangliste!I19=9,1.5,IF(Rangliste!I19=10,2,IF(Rangliste!I19=11,2,IF(Rangliste!I19=12,2,0))))))))))))</f>
        <v>0</v>
      </c>
      <c r="E18" s="26">
        <f ca="1">IF(Rangliste!M19-Rangliste!J19=12,0,IF(Rangliste!M19-Rangliste!J19=11,1,IF(Rangliste!M19-Rangliste!J19&lt;11,2,0)))</f>
        <v>0</v>
      </c>
      <c r="F18" s="41">
        <f t="shared" si="0"/>
        <v>1</v>
      </c>
    </row>
    <row r="19" spans="1:6">
      <c r="A19" s="26">
        <v>16</v>
      </c>
      <c r="B19" s="26">
        <f>Rangliste!C20</f>
        <v>0</v>
      </c>
      <c r="C19" s="26">
        <f>Rangliste!D20</f>
        <v>0</v>
      </c>
      <c r="D19" s="26">
        <f>IF(Rangliste!I20=1,1,IF(Rangliste!I20=2,1,IF(Rangliste!I20=3,1,IF(Rangliste!I20=4,1.5,IF(Rangliste!I20=5,1.5,IF(Rangliste!I20=6,1.5,IF(Rangliste!I20=7,1.5,IF(Rangliste!I20=8,1.5,IF(Rangliste!I20=9,1.5,IF(Rangliste!I20=10,2,IF(Rangliste!I20=11,2,IF(Rangliste!I20=12,2,0))))))))))))</f>
        <v>0</v>
      </c>
      <c r="E19" s="26">
        <f ca="1">IF(Rangliste!M20-Rangliste!J20=12,0,IF(Rangliste!M20-Rangliste!J20=11,1,IF(Rangliste!M20-Rangliste!J20&lt;11,2,0)))</f>
        <v>0</v>
      </c>
      <c r="F19" s="41">
        <f t="shared" si="0"/>
        <v>1</v>
      </c>
    </row>
    <row r="20" spans="1:6">
      <c r="A20" s="26">
        <v>17</v>
      </c>
      <c r="B20" s="26">
        <f>Rangliste!C21</f>
        <v>0</v>
      </c>
      <c r="C20" s="26">
        <f>Rangliste!D21</f>
        <v>0</v>
      </c>
      <c r="D20" s="26">
        <f>IF(Rangliste!I21=1,1,IF(Rangliste!I21=2,1,IF(Rangliste!I21=3,1,IF(Rangliste!I21=4,1.5,IF(Rangliste!I21=5,1.5,IF(Rangliste!I21=6,1.5,IF(Rangliste!I21=7,1.5,IF(Rangliste!I21=8,1.5,IF(Rangliste!I21=9,1.5,IF(Rangliste!I21=10,2,IF(Rangliste!I21=11,2,IF(Rangliste!I21=12,2,0))))))))))))</f>
        <v>0</v>
      </c>
      <c r="E20" s="26">
        <f ca="1">IF(Rangliste!M21-Rangliste!J21=12,0,IF(Rangliste!M21-Rangliste!J21=11,1,IF(Rangliste!M21-Rangliste!J21&lt;11,2,0)))</f>
        <v>0</v>
      </c>
      <c r="F20" s="41">
        <f t="shared" si="0"/>
        <v>1</v>
      </c>
    </row>
    <row r="21" spans="1:6">
      <c r="A21" s="26">
        <v>18</v>
      </c>
      <c r="B21" s="26">
        <f>Rangliste!C22</f>
        <v>0</v>
      </c>
      <c r="C21" s="26">
        <f>Rangliste!D22</f>
        <v>0</v>
      </c>
      <c r="D21" s="26">
        <f>IF(Rangliste!I22=1,1,IF(Rangliste!I22=2,1,IF(Rangliste!I22=3,1,IF(Rangliste!I22=4,1.5,IF(Rangliste!I22=5,1.5,IF(Rangliste!I22=6,1.5,IF(Rangliste!I22=7,1.5,IF(Rangliste!I22=8,1.5,IF(Rangliste!I22=9,1.5,IF(Rangliste!I22=10,2,IF(Rangliste!I22=11,2,IF(Rangliste!I22=12,2,0))))))))))))</f>
        <v>0</v>
      </c>
      <c r="E21" s="26">
        <f ca="1">IF(Rangliste!M22-Rangliste!J22=12,0,IF(Rangliste!M22-Rangliste!J22=11,1,IF(Rangliste!M22-Rangliste!J22&lt;11,2,0)))</f>
        <v>0</v>
      </c>
      <c r="F21" s="41">
        <f t="shared" si="0"/>
        <v>1</v>
      </c>
    </row>
    <row r="22" spans="1:6">
      <c r="A22" s="26">
        <v>19</v>
      </c>
      <c r="B22" s="26">
        <f>Rangliste!C23</f>
        <v>0</v>
      </c>
      <c r="C22" s="26">
        <f>Rangliste!D23</f>
        <v>0</v>
      </c>
      <c r="D22" s="26">
        <f>IF(Rangliste!I23=1,1,IF(Rangliste!I23=2,1,IF(Rangliste!I23=3,1,IF(Rangliste!I23=4,1.5,IF(Rangliste!I23=5,1.5,IF(Rangliste!I23=6,1.5,IF(Rangliste!I23=7,1.5,IF(Rangliste!I23=8,1.5,IF(Rangliste!I23=9,1.5,IF(Rangliste!I23=10,2,IF(Rangliste!I23=11,2,IF(Rangliste!I23=12,2,0))))))))))))</f>
        <v>0</v>
      </c>
      <c r="E22" s="26">
        <f ca="1">IF(Rangliste!M23-Rangliste!J23=12,0,IF(Rangliste!M23-Rangliste!J23=11,1,IF(Rangliste!M23-Rangliste!J23&lt;11,2,0)))</f>
        <v>0</v>
      </c>
      <c r="F22" s="41">
        <f t="shared" si="0"/>
        <v>1</v>
      </c>
    </row>
    <row r="23" spans="1:6">
      <c r="A23" s="26">
        <v>20</v>
      </c>
      <c r="B23" s="26">
        <f>Rangliste!C24</f>
        <v>0</v>
      </c>
      <c r="C23" s="26">
        <f>Rangliste!D24</f>
        <v>0</v>
      </c>
      <c r="D23" s="26">
        <f>IF(Rangliste!I24=1,1,IF(Rangliste!I24=2,1,IF(Rangliste!I24=3,1,IF(Rangliste!I24=4,1.5,IF(Rangliste!I24=5,1.5,IF(Rangliste!I24=6,1.5,IF(Rangliste!I24=7,1.5,IF(Rangliste!I24=8,1.5,IF(Rangliste!I24=9,1.5,IF(Rangliste!I24=10,2,IF(Rangliste!I24=11,2,IF(Rangliste!I24=12,2,0))))))))))))</f>
        <v>0</v>
      </c>
      <c r="E23" s="26">
        <f ca="1">IF(Rangliste!M24-Rangliste!J24=12,0,IF(Rangliste!M24-Rangliste!J24=11,1,IF(Rangliste!M24-Rangliste!J24&lt;11,2,0)))</f>
        <v>0</v>
      </c>
      <c r="F23" s="41">
        <f t="shared" si="0"/>
        <v>1</v>
      </c>
    </row>
    <row r="24" spans="1:6">
      <c r="A24" s="26">
        <v>21</v>
      </c>
      <c r="B24" s="26">
        <f>Rangliste!C25</f>
        <v>0</v>
      </c>
      <c r="C24" s="26">
        <f>Rangliste!D25</f>
        <v>0</v>
      </c>
      <c r="D24" s="26">
        <f>IF(Rangliste!I25=1,1,IF(Rangliste!I25=2,1,IF(Rangliste!I25=3,1,IF(Rangliste!I25=4,1.5,IF(Rangliste!I25=5,1.5,IF(Rangliste!I25=6,1.5,IF(Rangliste!I25=7,1.5,IF(Rangliste!I25=8,1.5,IF(Rangliste!I25=9,1.5,IF(Rangliste!I25=10,2,IF(Rangliste!I25=11,2,IF(Rangliste!I25=12,2,0))))))))))))</f>
        <v>0</v>
      </c>
      <c r="E24" s="26">
        <f ca="1">IF(Rangliste!M25-Rangliste!J25=12,0,IF(Rangliste!M25-Rangliste!J25=11,1,IF(Rangliste!M25-Rangliste!J25&lt;11,2,0)))</f>
        <v>0</v>
      </c>
      <c r="F24" s="41">
        <f t="shared" si="0"/>
        <v>1</v>
      </c>
    </row>
    <row r="25" spans="1:6">
      <c r="A25" s="26">
        <v>22</v>
      </c>
      <c r="B25" s="26">
        <f>Rangliste!C26</f>
        <v>0</v>
      </c>
      <c r="C25" s="26">
        <f>Rangliste!D26</f>
        <v>0</v>
      </c>
      <c r="D25" s="26">
        <f>IF(Rangliste!I26=1,1,IF(Rangliste!I26=2,1,IF(Rangliste!I26=3,1,IF(Rangliste!I26=4,1.5,IF(Rangliste!I26=5,1.5,IF(Rangliste!I26=6,1.5,IF(Rangliste!I26=7,1.5,IF(Rangliste!I26=8,1.5,IF(Rangliste!I26=9,1.5,IF(Rangliste!I26=10,2,IF(Rangliste!I26=11,2,IF(Rangliste!I26=12,2,0))))))))))))</f>
        <v>0</v>
      </c>
      <c r="E25" s="26">
        <f ca="1">IF(Rangliste!M26-Rangliste!J26=12,0,IF(Rangliste!M26-Rangliste!J26=11,1,IF(Rangliste!M26-Rangliste!J26&lt;11,2,0)))</f>
        <v>0</v>
      </c>
      <c r="F25" s="41">
        <f t="shared" si="0"/>
        <v>1</v>
      </c>
    </row>
    <row r="26" spans="1:6">
      <c r="A26" s="26">
        <v>23</v>
      </c>
      <c r="B26" s="26">
        <f>Rangliste!C27</f>
        <v>0</v>
      </c>
      <c r="C26" s="26">
        <f>Rangliste!D27</f>
        <v>0</v>
      </c>
      <c r="D26" s="26">
        <f>IF(Rangliste!I27=1,1,IF(Rangliste!I27=2,1,IF(Rangliste!I27=3,1,IF(Rangliste!I27=4,1.5,IF(Rangliste!I27=5,1.5,IF(Rangliste!I27=6,1.5,IF(Rangliste!I27=7,1.5,IF(Rangliste!I27=8,1.5,IF(Rangliste!I27=9,1.5,IF(Rangliste!I27=10,2,IF(Rangliste!I27=11,2,IF(Rangliste!I27=12,2,0))))))))))))</f>
        <v>0</v>
      </c>
      <c r="E26" s="26">
        <f ca="1">IF(Rangliste!M27-Rangliste!J27=12,0,IF(Rangliste!M27-Rangliste!J27=11,1,IF(Rangliste!M27-Rangliste!J27&lt;11,2,0)))</f>
        <v>0</v>
      </c>
      <c r="F26" s="41">
        <f t="shared" si="0"/>
        <v>1</v>
      </c>
    </row>
    <row r="27" spans="1:6">
      <c r="A27" s="26">
        <v>24</v>
      </c>
      <c r="B27" s="26">
        <f>Rangliste!C28</f>
        <v>0</v>
      </c>
      <c r="C27" s="26">
        <f>Rangliste!D28</f>
        <v>0</v>
      </c>
      <c r="D27" s="26">
        <f>IF(Rangliste!I28=1,1,IF(Rangliste!I28=2,1,IF(Rangliste!I28=3,1,IF(Rangliste!I28=4,1.5,IF(Rangliste!I28=5,1.5,IF(Rangliste!I28=6,1.5,IF(Rangliste!I28=7,1.5,IF(Rangliste!I28=8,1.5,IF(Rangliste!I28=9,1.5,IF(Rangliste!I28=10,2,IF(Rangliste!I28=11,2,IF(Rangliste!I28=12,2,0))))))))))))</f>
        <v>0</v>
      </c>
      <c r="E27" s="26">
        <f ca="1">IF(Rangliste!M28-Rangliste!J28=12,0,IF(Rangliste!M28-Rangliste!J28=11,1,IF(Rangliste!M28-Rangliste!J28&lt;11,2,0)))</f>
        <v>0</v>
      </c>
      <c r="F27" s="41">
        <f t="shared" si="0"/>
        <v>1</v>
      </c>
    </row>
    <row r="28" spans="1:6">
      <c r="A28" s="26">
        <v>25</v>
      </c>
      <c r="B28" s="26">
        <f>Rangliste!C29</f>
        <v>0</v>
      </c>
      <c r="C28" s="26">
        <f>Rangliste!D29</f>
        <v>0</v>
      </c>
      <c r="D28" s="26">
        <f>IF(Rangliste!I29=1,1,IF(Rangliste!I29=2,1,IF(Rangliste!I29=3,1,IF(Rangliste!I29=4,1.5,IF(Rangliste!I29=5,1.5,IF(Rangliste!I29=6,1.5,IF(Rangliste!I29=7,1.5,IF(Rangliste!I29=8,1.5,IF(Rangliste!I29=9,1.5,IF(Rangliste!I29=10,2,IF(Rangliste!I29=11,2,IF(Rangliste!I29=12,2,0))))))))))))</f>
        <v>0</v>
      </c>
      <c r="E28" s="26">
        <f ca="1">IF(Rangliste!M29-Rangliste!J29=12,0,IF(Rangliste!M29-Rangliste!J29=11,1,IF(Rangliste!M29-Rangliste!J29&lt;11,2,0)))</f>
        <v>0</v>
      </c>
      <c r="F28" s="41">
        <f t="shared" si="0"/>
        <v>1</v>
      </c>
    </row>
    <row r="29" spans="1:6">
      <c r="A29" s="26">
        <v>26</v>
      </c>
      <c r="B29" s="26">
        <f>Rangliste!C30</f>
        <v>0</v>
      </c>
      <c r="C29" s="26">
        <f>Rangliste!D30</f>
        <v>0</v>
      </c>
      <c r="D29" s="26">
        <f>IF(Rangliste!I30=1,1,IF(Rangliste!I30=2,1,IF(Rangliste!I30=3,1,IF(Rangliste!I30=4,1.5,IF(Rangliste!I30=5,1.5,IF(Rangliste!I30=6,1.5,IF(Rangliste!I30=7,1.5,IF(Rangliste!I30=8,1.5,IF(Rangliste!I30=9,1.5,IF(Rangliste!I30=10,2,IF(Rangliste!I30=11,2,IF(Rangliste!I30=12,2,0))))))))))))</f>
        <v>0</v>
      </c>
      <c r="E29" s="26">
        <f ca="1">IF(Rangliste!M30-Rangliste!J30=12,0,IF(Rangliste!M30-Rangliste!J30=11,1,IF(Rangliste!M30-Rangliste!J30&lt;11,2,0)))</f>
        <v>0</v>
      </c>
      <c r="F29" s="41">
        <f t="shared" si="0"/>
        <v>1</v>
      </c>
    </row>
    <row r="30" spans="1:6">
      <c r="A30" s="26">
        <v>27</v>
      </c>
      <c r="B30" s="26">
        <f>Rangliste!C31</f>
        <v>0</v>
      </c>
      <c r="C30" s="26">
        <f>Rangliste!D31</f>
        <v>0</v>
      </c>
      <c r="D30" s="26">
        <f>IF(Rangliste!I31=1,1,IF(Rangliste!I31=2,1,IF(Rangliste!I31=3,1,IF(Rangliste!I31=4,1.5,IF(Rangliste!I31=5,1.5,IF(Rangliste!I31=6,1.5,IF(Rangliste!I31=7,1.5,IF(Rangliste!I31=8,1.5,IF(Rangliste!I31=9,1.5,IF(Rangliste!I31=10,2,IF(Rangliste!I31=11,2,IF(Rangliste!I31=12,2,0))))))))))))</f>
        <v>0</v>
      </c>
      <c r="E30" s="26">
        <f ca="1">IF(Rangliste!M31-Rangliste!J31=12,0,IF(Rangliste!M31-Rangliste!J31=11,1,IF(Rangliste!M31-Rangliste!J31&lt;11,2,0)))</f>
        <v>0</v>
      </c>
      <c r="F30" s="41">
        <f t="shared" si="0"/>
        <v>1</v>
      </c>
    </row>
    <row r="31" spans="1:6">
      <c r="A31" s="26">
        <v>28</v>
      </c>
      <c r="B31" s="26">
        <f>Rangliste!C32</f>
        <v>0</v>
      </c>
      <c r="C31" s="26">
        <f>Rangliste!D32</f>
        <v>0</v>
      </c>
      <c r="D31" s="26">
        <f>IF(Rangliste!I32=1,1,IF(Rangliste!I32=2,1,IF(Rangliste!I32=3,1,IF(Rangliste!I32=4,1.5,IF(Rangliste!I32=5,1.5,IF(Rangliste!I32=6,1.5,IF(Rangliste!I32=7,1.5,IF(Rangliste!I32=8,1.5,IF(Rangliste!I32=9,1.5,IF(Rangliste!I32=10,2,IF(Rangliste!I32=11,2,IF(Rangliste!I32=12,2,0))))))))))))</f>
        <v>0</v>
      </c>
      <c r="E31" s="26">
        <f ca="1">IF(Rangliste!M32-Rangliste!J32=12,0,IF(Rangliste!M32-Rangliste!J32=11,1,IF(Rangliste!M32-Rangliste!J32&lt;11,2,0)))</f>
        <v>0</v>
      </c>
      <c r="F31" s="41">
        <f t="shared" si="0"/>
        <v>1</v>
      </c>
    </row>
    <row r="32" spans="1:6">
      <c r="A32" s="26">
        <v>29</v>
      </c>
      <c r="B32" s="26">
        <f>Rangliste!C33</f>
        <v>0</v>
      </c>
      <c r="C32" s="26">
        <f>Rangliste!D33</f>
        <v>0</v>
      </c>
      <c r="D32" s="26">
        <f>IF(Rangliste!I33=1,1,IF(Rangliste!I33=2,1,IF(Rangliste!I33=3,1,IF(Rangliste!I33=4,1.5,IF(Rangliste!I33=5,1.5,IF(Rangliste!I33=6,1.5,IF(Rangliste!I33=7,1.5,IF(Rangliste!I33=8,1.5,IF(Rangliste!I33=9,1.5,IF(Rangliste!I33=10,2,IF(Rangliste!I33=11,2,IF(Rangliste!I33=12,2,0))))))))))))</f>
        <v>0</v>
      </c>
      <c r="E32" s="26">
        <f ca="1">IF(Rangliste!M33-Rangliste!J33=12,0,IF(Rangliste!M33-Rangliste!J33=11,1,IF(Rangliste!M33-Rangliste!J33&lt;11,2,0)))</f>
        <v>0</v>
      </c>
      <c r="F32" s="41">
        <f t="shared" si="0"/>
        <v>1</v>
      </c>
    </row>
    <row r="33" spans="1:6">
      <c r="A33" s="26">
        <v>30</v>
      </c>
      <c r="B33" s="26">
        <f>Rangliste!C34</f>
        <v>0</v>
      </c>
      <c r="C33" s="26">
        <f>Rangliste!D34</f>
        <v>0</v>
      </c>
      <c r="D33" s="26">
        <f>IF(Rangliste!I34=1,1,IF(Rangliste!I34=2,1,IF(Rangliste!I34=3,1,IF(Rangliste!I34=4,1.5,IF(Rangliste!I34=5,1.5,IF(Rangliste!I34=6,1.5,IF(Rangliste!I34=7,1.5,IF(Rangliste!I34=8,1.5,IF(Rangliste!I34=9,1.5,IF(Rangliste!I34=10,2,IF(Rangliste!I34=11,2,IF(Rangliste!I34=12,2,0))))))))))))</f>
        <v>0</v>
      </c>
      <c r="E33" s="26">
        <f ca="1">IF(Rangliste!M34-Rangliste!J34=12,0,IF(Rangliste!M34-Rangliste!J34=11,1,IF(Rangliste!M34-Rangliste!J34&lt;11,2,0)))</f>
        <v>0</v>
      </c>
      <c r="F33" s="41">
        <f t="shared" si="0"/>
        <v>1</v>
      </c>
    </row>
    <row r="34" spans="1:6">
      <c r="A34" s="26">
        <v>31</v>
      </c>
      <c r="B34" s="26">
        <f>Rangliste!C35</f>
        <v>0</v>
      </c>
      <c r="C34" s="26">
        <f>Rangliste!D35</f>
        <v>0</v>
      </c>
      <c r="D34" s="26">
        <f>IF(Rangliste!I35=1,1,IF(Rangliste!I35=2,1,IF(Rangliste!I35=3,1,IF(Rangliste!I35=4,1.5,IF(Rangliste!I35=5,1.5,IF(Rangliste!I35=6,1.5,IF(Rangliste!I35=7,1.5,IF(Rangliste!I35=8,1.5,IF(Rangliste!I35=9,1.5,IF(Rangliste!I35=10,2,IF(Rangliste!I35=11,2,IF(Rangliste!I35=12,2,0))))))))))))</f>
        <v>0</v>
      </c>
      <c r="E34" s="26">
        <f ca="1">IF(Rangliste!M35-Rangliste!J35=12,0,IF(Rangliste!M35-Rangliste!J35=11,1,IF(Rangliste!M35-Rangliste!J35&lt;11,2,0)))</f>
        <v>0</v>
      </c>
      <c r="F34" s="41">
        <f t="shared" si="0"/>
        <v>1</v>
      </c>
    </row>
    <row r="35" spans="1:6">
      <c r="A35" s="26">
        <v>32</v>
      </c>
      <c r="B35" s="26">
        <f>Rangliste!C36</f>
        <v>0</v>
      </c>
      <c r="C35" s="26">
        <f>Rangliste!D36</f>
        <v>0</v>
      </c>
      <c r="D35" s="26">
        <f>IF(Rangliste!I36=1,1,IF(Rangliste!I36=2,1,IF(Rangliste!I36=3,1,IF(Rangliste!I36=4,1.5,IF(Rangliste!I36=5,1.5,IF(Rangliste!I36=6,1.5,IF(Rangliste!I36=7,1.5,IF(Rangliste!I36=8,1.5,IF(Rangliste!I36=9,1.5,IF(Rangliste!I36=10,2,IF(Rangliste!I36=11,2,IF(Rangliste!I36=12,2,0))))))))))))</f>
        <v>0</v>
      </c>
      <c r="E35" s="26">
        <f ca="1">IF(Rangliste!M36-Rangliste!J36=12,0,IF(Rangliste!M36-Rangliste!J36=11,1,IF(Rangliste!M36-Rangliste!J36&lt;11,2,0)))</f>
        <v>0</v>
      </c>
      <c r="F35" s="41">
        <f t="shared" si="0"/>
        <v>1</v>
      </c>
    </row>
    <row r="36" spans="1:6">
      <c r="A36" s="26">
        <v>33</v>
      </c>
      <c r="B36" s="26">
        <f>Rangliste!C37</f>
        <v>0</v>
      </c>
      <c r="C36" s="26">
        <f>Rangliste!D37</f>
        <v>0</v>
      </c>
      <c r="D36" s="26">
        <f>IF(Rangliste!I37=1,1,IF(Rangliste!I37=2,1,IF(Rangliste!I37=3,1,IF(Rangliste!I37=4,1.5,IF(Rangliste!I37=5,1.5,IF(Rangliste!I37=6,1.5,IF(Rangliste!I37=7,1.5,IF(Rangliste!I37=8,1.5,IF(Rangliste!I37=9,1.5,IF(Rangliste!I37=10,2,IF(Rangliste!I37=11,2,IF(Rangliste!I37=12,2,0))))))))))))</f>
        <v>0</v>
      </c>
      <c r="E36" s="26">
        <f ca="1">IF(Rangliste!M37-Rangliste!J37=12,0,IF(Rangliste!M37-Rangliste!J37=11,1,IF(Rangliste!M37-Rangliste!J37&lt;11,2,0)))</f>
        <v>0</v>
      </c>
      <c r="F36" s="41">
        <f t="shared" si="0"/>
        <v>1</v>
      </c>
    </row>
    <row r="37" spans="1:6">
      <c r="A37" s="26">
        <v>34</v>
      </c>
      <c r="B37" s="26">
        <f>Rangliste!C38</f>
        <v>0</v>
      </c>
      <c r="C37" s="26">
        <f>Rangliste!D38</f>
        <v>0</v>
      </c>
      <c r="D37" s="26">
        <f>IF(Rangliste!I38=1,1,IF(Rangliste!I38=2,1,IF(Rangliste!I38=3,1,IF(Rangliste!I38=4,1.5,IF(Rangliste!I38=5,1.5,IF(Rangliste!I38=6,1.5,IF(Rangliste!I38=7,1.5,IF(Rangliste!I38=8,1.5,IF(Rangliste!I38=9,1.5,IF(Rangliste!I38=10,2,IF(Rangliste!I38=11,2,IF(Rangliste!I38=12,2,0))))))))))))</f>
        <v>0</v>
      </c>
      <c r="E37" s="26">
        <f ca="1">IF(Rangliste!M38-Rangliste!J38=12,0,IF(Rangliste!M38-Rangliste!J38=11,1,IF(Rangliste!M38-Rangliste!J38&lt;11,2,0)))</f>
        <v>0</v>
      </c>
      <c r="F37" s="41">
        <f t="shared" si="0"/>
        <v>1</v>
      </c>
    </row>
    <row r="38" spans="1:6">
      <c r="A38" s="26">
        <v>35</v>
      </c>
      <c r="B38" s="26">
        <f>Rangliste!C39</f>
        <v>0</v>
      </c>
      <c r="C38" s="26">
        <f>Rangliste!D39</f>
        <v>0</v>
      </c>
      <c r="D38" s="26">
        <f>IF(Rangliste!I39=1,1,IF(Rangliste!I39=2,1,IF(Rangliste!I39=3,1,IF(Rangliste!I39=4,1.5,IF(Rangliste!I39=5,1.5,IF(Rangliste!I39=6,1.5,IF(Rangliste!I39=7,1.5,IF(Rangliste!I39=8,1.5,IF(Rangliste!I39=9,1.5,IF(Rangliste!I39=10,2,IF(Rangliste!I39=11,2,IF(Rangliste!I39=12,2,0))))))))))))</f>
        <v>0</v>
      </c>
      <c r="E38" s="26">
        <f ca="1">IF(Rangliste!M39-Rangliste!J39=12,0,IF(Rangliste!M39-Rangliste!J39=11,1,IF(Rangliste!M39-Rangliste!J39&lt;11,2,0)))</f>
        <v>0</v>
      </c>
      <c r="F38" s="41">
        <f t="shared" si="0"/>
        <v>1</v>
      </c>
    </row>
    <row r="39" spans="1:6">
      <c r="A39" s="26">
        <v>36</v>
      </c>
      <c r="B39" s="26">
        <f>Rangliste!C40</f>
        <v>0</v>
      </c>
      <c r="C39" s="26">
        <f>Rangliste!D40</f>
        <v>0</v>
      </c>
      <c r="D39" s="26">
        <f>IF(Rangliste!I40=1,1,IF(Rangliste!I40=2,1,IF(Rangliste!I40=3,1,IF(Rangliste!I40=4,1.5,IF(Rangliste!I40=5,1.5,IF(Rangliste!I40=6,1.5,IF(Rangliste!I40=7,1.5,IF(Rangliste!I40=8,1.5,IF(Rangliste!I40=9,1.5,IF(Rangliste!I40=10,2,IF(Rangliste!I40=11,2,IF(Rangliste!I40=12,2,0))))))))))))</f>
        <v>0</v>
      </c>
      <c r="E39" s="26">
        <f ca="1">IF(Rangliste!M40-Rangliste!J40=12,0,IF(Rangliste!M40-Rangliste!J40=11,1,IF(Rangliste!M40-Rangliste!J40&lt;11,2,0)))</f>
        <v>0</v>
      </c>
      <c r="F39" s="41">
        <f t="shared" si="0"/>
        <v>1</v>
      </c>
    </row>
    <row r="40" spans="1:6">
      <c r="A40" s="26">
        <v>37</v>
      </c>
      <c r="B40" s="26">
        <f>Rangliste!C41</f>
        <v>0</v>
      </c>
      <c r="C40" s="26">
        <f>Rangliste!D41</f>
        <v>0</v>
      </c>
      <c r="D40" s="26">
        <f>IF(Rangliste!I41=1,1,IF(Rangliste!I41=2,1,IF(Rangliste!I41=3,1,IF(Rangliste!I41=4,1.5,IF(Rangliste!I41=5,1.5,IF(Rangliste!I41=6,1.5,IF(Rangliste!I41=7,1.5,IF(Rangliste!I41=8,1.5,IF(Rangliste!I41=9,1.5,IF(Rangliste!I41=10,2,IF(Rangliste!I41=11,2,IF(Rangliste!I41=12,2,0))))))))))))</f>
        <v>0</v>
      </c>
      <c r="E40" s="26">
        <f ca="1">IF(Rangliste!M41-Rangliste!J41=12,0,IF(Rangliste!M41-Rangliste!J41=11,1,IF(Rangliste!M41-Rangliste!J41&lt;11,2,0)))</f>
        <v>0</v>
      </c>
      <c r="F40" s="41">
        <f t="shared" si="0"/>
        <v>1</v>
      </c>
    </row>
    <row r="41" spans="1:6">
      <c r="A41" s="26">
        <v>38</v>
      </c>
      <c r="B41" s="26">
        <f>Rangliste!C42</f>
        <v>0</v>
      </c>
      <c r="C41" s="26">
        <f>Rangliste!D42</f>
        <v>0</v>
      </c>
      <c r="D41" s="26">
        <f>IF(Rangliste!I42=1,1,IF(Rangliste!I42=2,1,IF(Rangliste!I42=3,1,IF(Rangliste!I42=4,1.5,IF(Rangliste!I42=5,1.5,IF(Rangliste!I42=6,1.5,IF(Rangliste!I42=7,1.5,IF(Rangliste!I42=8,1.5,IF(Rangliste!I42=9,1.5,IF(Rangliste!I42=10,2,IF(Rangliste!I42=11,2,IF(Rangliste!I42=12,2,0))))))))))))</f>
        <v>0</v>
      </c>
      <c r="E41" s="26">
        <f ca="1">IF(Rangliste!M42-Rangliste!J42=12,0,IF(Rangliste!M42-Rangliste!J42=11,1,IF(Rangliste!M42-Rangliste!J42&lt;11,2,0)))</f>
        <v>0</v>
      </c>
      <c r="F41" s="41">
        <f t="shared" si="0"/>
        <v>1</v>
      </c>
    </row>
    <row r="42" spans="1:6">
      <c r="A42" s="26">
        <v>39</v>
      </c>
      <c r="B42" s="26">
        <f>Rangliste!C43</f>
        <v>0</v>
      </c>
      <c r="C42" s="26">
        <f>Rangliste!D43</f>
        <v>0</v>
      </c>
      <c r="D42" s="26">
        <f>IF(Rangliste!I43=1,1,IF(Rangliste!I43=2,1,IF(Rangliste!I43=3,1,IF(Rangliste!I43=4,1.5,IF(Rangliste!I43=5,1.5,IF(Rangliste!I43=6,1.5,IF(Rangliste!I43=7,1.5,IF(Rangliste!I43=8,1.5,IF(Rangliste!I43=9,1.5,IF(Rangliste!I43=10,2,IF(Rangliste!I43=11,2,IF(Rangliste!I43=12,2,0))))))))))))</f>
        <v>0</v>
      </c>
      <c r="E42" s="26">
        <f ca="1">IF(Rangliste!M43-Rangliste!J43=12,0,IF(Rangliste!M43-Rangliste!J43=11,1,IF(Rangliste!M43-Rangliste!J43&lt;11,2,0)))</f>
        <v>0</v>
      </c>
      <c r="F42" s="41">
        <f t="shared" si="0"/>
        <v>1</v>
      </c>
    </row>
    <row r="43" spans="1:6">
      <c r="A43" s="26">
        <v>40</v>
      </c>
      <c r="B43" s="26">
        <f>Rangliste!C44</f>
        <v>0</v>
      </c>
      <c r="C43" s="26">
        <f>Rangliste!D44</f>
        <v>0</v>
      </c>
      <c r="D43" s="26">
        <f>IF(Rangliste!I44=1,1,IF(Rangliste!I44=2,1,IF(Rangliste!I44=3,1,IF(Rangliste!I44=4,1.5,IF(Rangliste!I44=5,1.5,IF(Rangliste!I44=6,1.5,IF(Rangliste!I44=7,1.5,IF(Rangliste!I44=8,1.5,IF(Rangliste!I44=9,1.5,IF(Rangliste!I44=10,2,IF(Rangliste!I44=11,2,IF(Rangliste!I44=12,2,0))))))))))))</f>
        <v>0</v>
      </c>
      <c r="E43" s="26">
        <f ca="1">IF(Rangliste!M44-Rangliste!J44=12,0,IF(Rangliste!M44-Rangliste!J44=11,1,IF(Rangliste!M44-Rangliste!J44&lt;11,2,0)))</f>
        <v>0</v>
      </c>
      <c r="F43" s="41">
        <f t="shared" si="0"/>
        <v>1</v>
      </c>
    </row>
    <row r="44" spans="1:6">
      <c r="A44" s="26">
        <v>41</v>
      </c>
      <c r="B44" s="26">
        <f>Rangliste!C45</f>
        <v>0</v>
      </c>
      <c r="C44" s="26">
        <f>Rangliste!D45</f>
        <v>0</v>
      </c>
      <c r="D44" s="26">
        <f>IF(Rangliste!I45=1,1,IF(Rangliste!I45=2,1,IF(Rangliste!I45=3,1,IF(Rangliste!I45=4,1.5,IF(Rangliste!I45=5,1.5,IF(Rangliste!I45=6,1.5,IF(Rangliste!I45=7,1.5,IF(Rangliste!I45=8,1.5,IF(Rangliste!I45=9,1.5,IF(Rangliste!I45=10,2,IF(Rangliste!I45=11,2,IF(Rangliste!I45=12,2,0))))))))))))</f>
        <v>0</v>
      </c>
      <c r="E44" s="26">
        <f ca="1">IF(Rangliste!M45-Rangliste!J45=12,0,IF(Rangliste!M45-Rangliste!J45=11,1,IF(Rangliste!M45-Rangliste!J45&lt;11,2,0)))</f>
        <v>0</v>
      </c>
      <c r="F44" s="41">
        <f t="shared" si="0"/>
        <v>1</v>
      </c>
    </row>
    <row r="45" spans="1:6">
      <c r="A45" s="26">
        <v>42</v>
      </c>
      <c r="B45" s="26">
        <f>Rangliste!C46</f>
        <v>0</v>
      </c>
      <c r="C45" s="26">
        <f>Rangliste!D46</f>
        <v>0</v>
      </c>
      <c r="D45" s="26">
        <f>IF(Rangliste!I46=1,1,IF(Rangliste!I46=2,1,IF(Rangliste!I46=3,1,IF(Rangliste!I46=4,1.5,IF(Rangliste!I46=5,1.5,IF(Rangliste!I46=6,1.5,IF(Rangliste!I46=7,1.5,IF(Rangliste!I46=8,1.5,IF(Rangliste!I46=9,1.5,IF(Rangliste!I46=10,2,IF(Rangliste!I46=11,2,IF(Rangliste!I46=12,2,0))))))))))))</f>
        <v>0</v>
      </c>
      <c r="E45" s="26">
        <f ca="1">IF(Rangliste!M46-Rangliste!J46=12,0,IF(Rangliste!M46-Rangliste!J46=11,1,IF(Rangliste!M46-Rangliste!J46&lt;11,2,0)))</f>
        <v>0</v>
      </c>
      <c r="F45" s="41">
        <f t="shared" si="0"/>
        <v>1</v>
      </c>
    </row>
    <row r="46" spans="1:6">
      <c r="A46" s="26">
        <v>43</v>
      </c>
      <c r="B46" s="26">
        <f>Rangliste!C47</f>
        <v>0</v>
      </c>
      <c r="C46" s="26">
        <f>Rangliste!D47</f>
        <v>0</v>
      </c>
      <c r="D46" s="26">
        <f>IF(Rangliste!I47=1,1,IF(Rangliste!I47=2,1,IF(Rangliste!I47=3,1,IF(Rangliste!I47=4,1.5,IF(Rangliste!I47=5,1.5,IF(Rangliste!I47=6,1.5,IF(Rangliste!I47=7,1.5,IF(Rangliste!I47=8,1.5,IF(Rangliste!I47=9,1.5,IF(Rangliste!I47=10,2,IF(Rangliste!I47=11,2,IF(Rangliste!I47=12,2,0))))))))))))</f>
        <v>0</v>
      </c>
      <c r="E46" s="26">
        <f ca="1">IF(Rangliste!M47-Rangliste!J47=12,0,IF(Rangliste!M47-Rangliste!J47=11,1,IF(Rangliste!M47-Rangliste!J47&lt;11,2,0)))</f>
        <v>0</v>
      </c>
      <c r="F46" s="41">
        <f t="shared" si="0"/>
        <v>1</v>
      </c>
    </row>
    <row r="47" spans="1:6">
      <c r="A47" s="26">
        <v>44</v>
      </c>
      <c r="B47" s="26">
        <f>Rangliste!C48</f>
        <v>0</v>
      </c>
      <c r="C47" s="26">
        <f>Rangliste!D48</f>
        <v>0</v>
      </c>
      <c r="D47" s="26">
        <f>IF(Rangliste!I48=1,1,IF(Rangliste!I48=2,1,IF(Rangliste!I48=3,1,IF(Rangliste!I48=4,1.5,IF(Rangliste!I48=5,1.5,IF(Rangliste!I48=6,1.5,IF(Rangliste!I48=7,1.5,IF(Rangliste!I48=8,1.5,IF(Rangliste!I48=9,1.5,IF(Rangliste!I48=10,2,IF(Rangliste!I48=11,2,IF(Rangliste!I48=12,2,0))))))))))))</f>
        <v>0</v>
      </c>
      <c r="E47" s="26">
        <f ca="1">IF(Rangliste!M48-Rangliste!J48=12,0,IF(Rangliste!M48-Rangliste!J48=11,1,IF(Rangliste!M48-Rangliste!J48&lt;11,2,0)))</f>
        <v>0</v>
      </c>
      <c r="F47" s="41">
        <f t="shared" si="0"/>
        <v>1</v>
      </c>
    </row>
    <row r="48" spans="1:6">
      <c r="A48" s="26">
        <v>45</v>
      </c>
      <c r="B48" s="26">
        <f>Rangliste!C49</f>
        <v>0</v>
      </c>
      <c r="C48" s="26">
        <f>Rangliste!D49</f>
        <v>0</v>
      </c>
      <c r="D48" s="26">
        <f>IF(Rangliste!I49=1,1,IF(Rangliste!I49=2,1,IF(Rangliste!I49=3,1,IF(Rangliste!I49=4,1.5,IF(Rangliste!I49=5,1.5,IF(Rangliste!I49=6,1.5,IF(Rangliste!I49=7,1.5,IF(Rangliste!I49=8,1.5,IF(Rangliste!I49=9,1.5,IF(Rangliste!I49=10,2,IF(Rangliste!I49=11,2,IF(Rangliste!I49=12,2,0))))))))))))</f>
        <v>0</v>
      </c>
      <c r="E48" s="26">
        <f ca="1">IF(Rangliste!M49-Rangliste!J49=12,0,IF(Rangliste!M49-Rangliste!J49=11,1,IF(Rangliste!M49-Rangliste!J49&lt;11,2,0)))</f>
        <v>0</v>
      </c>
      <c r="F48" s="41">
        <f t="shared" si="0"/>
        <v>1</v>
      </c>
    </row>
    <row r="49" spans="1:6">
      <c r="A49" s="26">
        <v>46</v>
      </c>
      <c r="B49" s="26">
        <f>Rangliste!C50</f>
        <v>0</v>
      </c>
      <c r="C49" s="26">
        <f>Rangliste!D50</f>
        <v>0</v>
      </c>
      <c r="D49" s="26">
        <f>IF(Rangliste!I50=1,1,IF(Rangliste!I50=2,1,IF(Rangliste!I50=3,1,IF(Rangliste!I50=4,1.5,IF(Rangliste!I50=5,1.5,IF(Rangliste!I50=6,1.5,IF(Rangliste!I50=7,1.5,IF(Rangliste!I50=8,1.5,IF(Rangliste!I50=9,1.5,IF(Rangliste!I50=10,2,IF(Rangliste!I50=11,2,IF(Rangliste!I50=12,2,0))))))))))))</f>
        <v>0</v>
      </c>
      <c r="E49" s="26">
        <f ca="1">IF(Rangliste!M50-Rangliste!J50=12,0,IF(Rangliste!M50-Rangliste!J50=11,1,IF(Rangliste!M50-Rangliste!J50&lt;11,2,0)))</f>
        <v>0</v>
      </c>
      <c r="F49" s="41">
        <f t="shared" si="0"/>
        <v>1</v>
      </c>
    </row>
    <row r="50" spans="1:6">
      <c r="A50" s="26">
        <v>47</v>
      </c>
      <c r="B50" s="26">
        <f>Rangliste!C51</f>
        <v>0</v>
      </c>
      <c r="C50" s="26">
        <f>Rangliste!D51</f>
        <v>0</v>
      </c>
      <c r="D50" s="26">
        <f>IF(Rangliste!I51=1,1,IF(Rangliste!I51=2,1,IF(Rangliste!I51=3,1,IF(Rangliste!I51=4,1.5,IF(Rangliste!I51=5,1.5,IF(Rangliste!I51=6,1.5,IF(Rangliste!I51=7,1.5,IF(Rangliste!I51=8,1.5,IF(Rangliste!I51=9,1.5,IF(Rangliste!I51=10,2,IF(Rangliste!I51=11,2,IF(Rangliste!I51=12,2,0))))))))))))</f>
        <v>0</v>
      </c>
      <c r="E50" s="26">
        <f ca="1">IF(Rangliste!M51-Rangliste!J51=12,0,IF(Rangliste!M51-Rangliste!J51=11,1,IF(Rangliste!M51-Rangliste!J51&lt;11,2,0)))</f>
        <v>0</v>
      </c>
      <c r="F50" s="41">
        <f t="shared" si="0"/>
        <v>1</v>
      </c>
    </row>
    <row r="51" spans="1:6">
      <c r="A51" s="26">
        <v>48</v>
      </c>
      <c r="B51" s="26">
        <f>Rangliste!C52</f>
        <v>0</v>
      </c>
      <c r="C51" s="26">
        <f>Rangliste!D52</f>
        <v>0</v>
      </c>
      <c r="D51" s="26">
        <f>IF(Rangliste!I52=1,1,IF(Rangliste!I52=2,1,IF(Rangliste!I52=3,1,IF(Rangliste!I52=4,1.5,IF(Rangliste!I52=5,1.5,IF(Rangliste!I52=6,1.5,IF(Rangliste!I52=7,1.5,IF(Rangliste!I52=8,1.5,IF(Rangliste!I52=9,1.5,IF(Rangliste!I52=10,2,IF(Rangliste!I52=11,2,IF(Rangliste!I52=12,2,0))))))))))))</f>
        <v>0</v>
      </c>
      <c r="E51" s="26">
        <f ca="1">IF(Rangliste!M52-Rangliste!J52=12,0,IF(Rangliste!M52-Rangliste!J52=11,1,IF(Rangliste!M52-Rangliste!J52&lt;11,2,0)))</f>
        <v>0</v>
      </c>
      <c r="F51" s="41">
        <f t="shared" si="0"/>
        <v>1</v>
      </c>
    </row>
    <row r="52" spans="1:6">
      <c r="A52" s="26">
        <v>49</v>
      </c>
      <c r="B52" s="26">
        <f>Rangliste!C53</f>
        <v>0</v>
      </c>
      <c r="C52" s="26">
        <f>Rangliste!D53</f>
        <v>0</v>
      </c>
      <c r="D52" s="26">
        <f>IF(Rangliste!I53=1,1,IF(Rangliste!I53=2,1,IF(Rangliste!I53=3,1,IF(Rangliste!I53=4,1.5,IF(Rangliste!I53=5,1.5,IF(Rangliste!I53=6,1.5,IF(Rangliste!I53=7,1.5,IF(Rangliste!I53=8,1.5,IF(Rangliste!I53=9,1.5,IF(Rangliste!I53=10,2,IF(Rangliste!I53=11,2,IF(Rangliste!I53=12,2,0))))))))))))</f>
        <v>0</v>
      </c>
      <c r="E52" s="26">
        <f ca="1">IF(Rangliste!M53-Rangliste!J53=12,0,IF(Rangliste!M53-Rangliste!J53=11,1,IF(Rangliste!M53-Rangliste!J53&lt;11,2,0)))</f>
        <v>0</v>
      </c>
      <c r="F52" s="41">
        <f t="shared" si="0"/>
        <v>1</v>
      </c>
    </row>
    <row r="53" spans="1:6">
      <c r="A53" s="26">
        <v>50</v>
      </c>
      <c r="B53" s="26">
        <f>Rangliste!C54</f>
        <v>0</v>
      </c>
      <c r="C53" s="26">
        <f>Rangliste!D54</f>
        <v>0</v>
      </c>
      <c r="D53" s="26">
        <f>IF(Rangliste!I54=1,1,IF(Rangliste!I54=2,1,IF(Rangliste!I54=3,1,IF(Rangliste!I54=4,1.5,IF(Rangliste!I54=5,1.5,IF(Rangliste!I54=6,1.5,IF(Rangliste!I54=7,1.5,IF(Rangliste!I54=8,1.5,IF(Rangliste!I54=9,1.5,IF(Rangliste!I54=10,2,IF(Rangliste!I54=11,2,IF(Rangliste!I54=12,2,0))))))))))))</f>
        <v>0</v>
      </c>
      <c r="E53" s="26">
        <f ca="1">IF(Rangliste!M54-Rangliste!J54=12,0,IF(Rangliste!M54-Rangliste!J54=11,1,IF(Rangliste!M54-Rangliste!J54&lt;11,2,0)))</f>
        <v>0</v>
      </c>
      <c r="F53" s="41">
        <f t="shared" si="0"/>
        <v>1</v>
      </c>
    </row>
    <row r="54" spans="1:6">
      <c r="A54" s="26">
        <v>51</v>
      </c>
      <c r="B54" s="26">
        <f>Rangliste!C55</f>
        <v>0</v>
      </c>
      <c r="C54" s="26">
        <f>Rangliste!D55</f>
        <v>0</v>
      </c>
      <c r="D54" s="26">
        <f>IF(Rangliste!I55=1,1,IF(Rangliste!I55=2,1,IF(Rangliste!I55=3,1,IF(Rangliste!I55=4,1.5,IF(Rangliste!I55=5,1.5,IF(Rangliste!I55=6,1.5,IF(Rangliste!I55=7,1.5,IF(Rangliste!I55=8,1.5,IF(Rangliste!I55=9,1.5,IF(Rangliste!I55=10,2,IF(Rangliste!I55=11,2,IF(Rangliste!I55=12,2,0))))))))))))</f>
        <v>0</v>
      </c>
      <c r="E54" s="26">
        <f ca="1">IF(Rangliste!M55-Rangliste!J55=12,0,IF(Rangliste!M55-Rangliste!J55=11,1,IF(Rangliste!M55-Rangliste!J55&lt;11,2,0)))</f>
        <v>0</v>
      </c>
      <c r="F54" s="41">
        <f t="shared" si="0"/>
        <v>1</v>
      </c>
    </row>
    <row r="55" spans="1:6">
      <c r="A55" s="26">
        <v>52</v>
      </c>
      <c r="B55" s="26">
        <f>Rangliste!C56</f>
        <v>0</v>
      </c>
      <c r="C55" s="26">
        <f>Rangliste!D56</f>
        <v>0</v>
      </c>
      <c r="D55" s="26">
        <f>IF(Rangliste!I56=1,1,IF(Rangliste!I56=2,1,IF(Rangliste!I56=3,1,IF(Rangliste!I56=4,1.5,IF(Rangliste!I56=5,1.5,IF(Rangliste!I56=6,1.5,IF(Rangliste!I56=7,1.5,IF(Rangliste!I56=8,1.5,IF(Rangliste!I56=9,1.5,IF(Rangliste!I56=10,2,IF(Rangliste!I56=11,2,IF(Rangliste!I56=12,2,0))))))))))))</f>
        <v>0</v>
      </c>
      <c r="E55" s="26">
        <f ca="1">IF(Rangliste!M56-Rangliste!J56=12,0,IF(Rangliste!M56-Rangliste!J56=11,1,IF(Rangliste!M56-Rangliste!J56&lt;11,2,0)))</f>
        <v>0</v>
      </c>
      <c r="F55" s="41">
        <f t="shared" si="0"/>
        <v>1</v>
      </c>
    </row>
    <row r="56" spans="1:6">
      <c r="A56" s="26">
        <v>53</v>
      </c>
      <c r="B56" s="26">
        <f>Rangliste!C57</f>
        <v>0</v>
      </c>
      <c r="C56" s="26">
        <f>Rangliste!D57</f>
        <v>0</v>
      </c>
      <c r="D56" s="26">
        <f>IF(Rangliste!I57=1,1,IF(Rangliste!I57=2,1,IF(Rangliste!I57=3,1,IF(Rangliste!I57=4,1.5,IF(Rangliste!I57=5,1.5,IF(Rangliste!I57=6,1.5,IF(Rangliste!I57=7,1.5,IF(Rangliste!I57=8,1.5,IF(Rangliste!I57=9,1.5,IF(Rangliste!I57=10,2,IF(Rangliste!I57=11,2,IF(Rangliste!I57=12,2,0))))))))))))</f>
        <v>0</v>
      </c>
      <c r="E56" s="26">
        <f ca="1">IF(Rangliste!M57-Rangliste!J57=12,0,IF(Rangliste!M57-Rangliste!J57=11,1,IF(Rangliste!M57-Rangliste!J57&lt;11,2,0)))</f>
        <v>0</v>
      </c>
      <c r="F56" s="41">
        <f t="shared" si="0"/>
        <v>1</v>
      </c>
    </row>
    <row r="57" spans="1:6">
      <c r="A57" s="26">
        <v>54</v>
      </c>
      <c r="B57" s="26">
        <f>Rangliste!C58</f>
        <v>0</v>
      </c>
      <c r="C57" s="26">
        <f>Rangliste!D58</f>
        <v>0</v>
      </c>
      <c r="D57" s="26">
        <f>IF(Rangliste!I58=1,1,IF(Rangliste!I58=2,1,IF(Rangliste!I58=3,1,IF(Rangliste!I58=4,1.5,IF(Rangliste!I58=5,1.5,IF(Rangliste!I58=6,1.5,IF(Rangliste!I58=7,1.5,IF(Rangliste!I58=8,1.5,IF(Rangliste!I58=9,1.5,IF(Rangliste!I58=10,2,IF(Rangliste!I58=11,2,IF(Rangliste!I58=12,2,0))))))))))))</f>
        <v>0</v>
      </c>
      <c r="E57" s="26">
        <f ca="1">IF(Rangliste!M58-Rangliste!J58=12,0,IF(Rangliste!M58-Rangliste!J58=11,1,IF(Rangliste!M58-Rangliste!J58&lt;11,2,0)))</f>
        <v>0</v>
      </c>
      <c r="F57" s="41">
        <f t="shared" si="0"/>
        <v>1</v>
      </c>
    </row>
    <row r="58" spans="1:6">
      <c r="A58" s="26">
        <v>55</v>
      </c>
      <c r="B58" s="26">
        <f>Rangliste!C59</f>
        <v>0</v>
      </c>
      <c r="C58" s="26">
        <f>Rangliste!D59</f>
        <v>0</v>
      </c>
      <c r="D58" s="26">
        <f>IF(Rangliste!I59=1,1,IF(Rangliste!I59=2,1,IF(Rangliste!I59=3,1,IF(Rangliste!I59=4,1.5,IF(Rangliste!I59=5,1.5,IF(Rangliste!I59=6,1.5,IF(Rangliste!I59=7,1.5,IF(Rangliste!I59=8,1.5,IF(Rangliste!I59=9,1.5,IF(Rangliste!I59=10,2,IF(Rangliste!I59=11,2,IF(Rangliste!I59=12,2,0))))))))))))</f>
        <v>0</v>
      </c>
      <c r="E58" s="26">
        <f ca="1">IF(Rangliste!M59-Rangliste!J59=12,0,IF(Rangliste!M59-Rangliste!J59=11,1,IF(Rangliste!M59-Rangliste!J59&lt;11,2,0)))</f>
        <v>0</v>
      </c>
      <c r="F58" s="41">
        <f t="shared" si="0"/>
        <v>1</v>
      </c>
    </row>
    <row r="59" spans="1:6">
      <c r="A59" s="26">
        <v>56</v>
      </c>
      <c r="B59" s="26">
        <f>Rangliste!C60</f>
        <v>0</v>
      </c>
      <c r="C59" s="26">
        <f>Rangliste!D60</f>
        <v>0</v>
      </c>
      <c r="D59" s="26">
        <f>IF(Rangliste!I60=1,1,IF(Rangliste!I60=2,1,IF(Rangliste!I60=3,1,IF(Rangliste!I60=4,1.5,IF(Rangliste!I60=5,1.5,IF(Rangliste!I60=6,1.5,IF(Rangliste!I60=7,1.5,IF(Rangliste!I60=8,1.5,IF(Rangliste!I60=9,1.5,IF(Rangliste!I60=10,2,IF(Rangliste!I60=11,2,IF(Rangliste!I60=12,2,0))))))))))))</f>
        <v>0</v>
      </c>
      <c r="E59" s="26">
        <f ca="1">IF(Rangliste!M60-Rangliste!J60=12,0,IF(Rangliste!M60-Rangliste!J60=11,1,IF(Rangliste!M60-Rangliste!J60&lt;11,2,0)))</f>
        <v>0</v>
      </c>
      <c r="F59" s="41">
        <f t="shared" si="0"/>
        <v>1</v>
      </c>
    </row>
    <row r="60" spans="1:6">
      <c r="A60" s="26">
        <v>57</v>
      </c>
      <c r="B60" s="26">
        <f>Rangliste!C61</f>
        <v>0</v>
      </c>
      <c r="C60" s="26">
        <f>Rangliste!D61</f>
        <v>0</v>
      </c>
      <c r="D60" s="26">
        <f>IF(Rangliste!I61=1,1,IF(Rangliste!I61=2,1,IF(Rangliste!I61=3,1,IF(Rangliste!I61=4,1.5,IF(Rangliste!I61=5,1.5,IF(Rangliste!I61=6,1.5,IF(Rangliste!I61=7,1.5,IF(Rangliste!I61=8,1.5,IF(Rangliste!I61=9,1.5,IF(Rangliste!I61=10,2,IF(Rangliste!I61=11,2,IF(Rangliste!I61=12,2,0))))))))))))</f>
        <v>0</v>
      </c>
      <c r="E60" s="26">
        <f ca="1">IF(Rangliste!M61-Rangliste!J61=12,0,IF(Rangliste!M61-Rangliste!J61=11,1,IF(Rangliste!M61-Rangliste!J61&lt;11,2,0)))</f>
        <v>0</v>
      </c>
      <c r="F60" s="41">
        <f t="shared" si="0"/>
        <v>1</v>
      </c>
    </row>
    <row r="61" spans="1:6">
      <c r="A61" s="26">
        <v>58</v>
      </c>
      <c r="B61" s="26">
        <f>Rangliste!C62</f>
        <v>0</v>
      </c>
      <c r="C61" s="26">
        <f>Rangliste!D62</f>
        <v>0</v>
      </c>
      <c r="D61" s="26">
        <f>IF(Rangliste!I62=1,1,IF(Rangliste!I62=2,1,IF(Rangliste!I62=3,1,IF(Rangliste!I62=4,1.5,IF(Rangliste!I62=5,1.5,IF(Rangliste!I62=6,1.5,IF(Rangliste!I62=7,1.5,IF(Rangliste!I62=8,1.5,IF(Rangliste!I62=9,1.5,IF(Rangliste!I62=10,2,IF(Rangliste!I62=11,2,IF(Rangliste!I62=12,2,0))))))))))))</f>
        <v>0</v>
      </c>
      <c r="E61" s="26">
        <f ca="1">IF(Rangliste!M62-Rangliste!J62=12,0,IF(Rangliste!M62-Rangliste!J62=11,1,IF(Rangliste!M62-Rangliste!J62&lt;11,2,0)))</f>
        <v>0</v>
      </c>
      <c r="F61" s="41">
        <f t="shared" si="0"/>
        <v>1</v>
      </c>
    </row>
    <row r="62" spans="1:6">
      <c r="A62" s="26">
        <v>59</v>
      </c>
      <c r="B62" s="26">
        <f>Rangliste!C63</f>
        <v>0</v>
      </c>
      <c r="C62" s="26">
        <f>Rangliste!D63</f>
        <v>0</v>
      </c>
      <c r="D62" s="26">
        <f>IF(Rangliste!I63=1,1,IF(Rangliste!I63=2,1,IF(Rangliste!I63=3,1,IF(Rangliste!I63=4,1.5,IF(Rangliste!I63=5,1.5,IF(Rangliste!I63=6,1.5,IF(Rangliste!I63=7,1.5,IF(Rangliste!I63=8,1.5,IF(Rangliste!I63=9,1.5,IF(Rangliste!I63=10,2,IF(Rangliste!I63=11,2,IF(Rangliste!I63=12,2,0))))))))))))</f>
        <v>0</v>
      </c>
      <c r="E62" s="26">
        <f ca="1">IF(Rangliste!M63-Rangliste!J63=12,0,IF(Rangliste!M63-Rangliste!J63=11,1,IF(Rangliste!M63-Rangliste!J63&lt;11,2,0)))</f>
        <v>0</v>
      </c>
      <c r="F62" s="41">
        <f t="shared" si="0"/>
        <v>1</v>
      </c>
    </row>
    <row r="63" spans="1:6">
      <c r="A63" s="26">
        <v>60</v>
      </c>
      <c r="B63" s="26">
        <f>Rangliste!C64</f>
        <v>0</v>
      </c>
      <c r="C63" s="26">
        <f>Rangliste!D64</f>
        <v>0</v>
      </c>
      <c r="D63" s="26">
        <f>IF(Rangliste!I64=1,1,IF(Rangliste!I64=2,1,IF(Rangliste!I64=3,1,IF(Rangliste!I64=4,1.5,IF(Rangliste!I64=5,1.5,IF(Rangliste!I64=6,1.5,IF(Rangliste!I64=7,1.5,IF(Rangliste!I64=8,1.5,IF(Rangliste!I64=9,1.5,IF(Rangliste!I64=10,2,IF(Rangliste!I64=11,2,IF(Rangliste!I64=12,2,0))))))))))))</f>
        <v>0</v>
      </c>
      <c r="E63" s="26">
        <f ca="1">IF(Rangliste!M64-Rangliste!J64=12,0,IF(Rangliste!M64-Rangliste!J64=11,1,IF(Rangliste!M64-Rangliste!J64&lt;11,2,0)))</f>
        <v>0</v>
      </c>
      <c r="F63" s="41">
        <f t="shared" si="0"/>
        <v>1</v>
      </c>
    </row>
    <row r="64" spans="1:6">
      <c r="A64" s="26">
        <v>61</v>
      </c>
      <c r="B64" s="26">
        <f>Rangliste!C65</f>
        <v>0</v>
      </c>
      <c r="C64" s="26">
        <f>Rangliste!D65</f>
        <v>0</v>
      </c>
      <c r="D64" s="26">
        <f>IF(Rangliste!I65=1,1,IF(Rangliste!I65=2,1,IF(Rangliste!I65=3,1,IF(Rangliste!I65=4,1.5,IF(Rangliste!I65=5,1.5,IF(Rangliste!I65=6,1.5,IF(Rangliste!I65=7,1.5,IF(Rangliste!I65=8,1.5,IF(Rangliste!I65=9,1.5,IF(Rangliste!I65=10,2,IF(Rangliste!I65=11,2,IF(Rangliste!I65=12,2,0))))))))))))</f>
        <v>0</v>
      </c>
      <c r="E64" s="26">
        <f ca="1">IF(Rangliste!M65-Rangliste!J65=12,0,IF(Rangliste!M65-Rangliste!J65=11,1,IF(Rangliste!M65-Rangliste!J65&lt;11,2,0)))</f>
        <v>0</v>
      </c>
      <c r="F64" s="41">
        <f t="shared" si="0"/>
        <v>1</v>
      </c>
    </row>
    <row r="65" spans="1:6">
      <c r="A65" s="26">
        <v>62</v>
      </c>
      <c r="B65" s="26">
        <f>Rangliste!C66</f>
        <v>0</v>
      </c>
      <c r="C65" s="26">
        <f>Rangliste!D66</f>
        <v>0</v>
      </c>
      <c r="D65" s="26">
        <f>IF(Rangliste!I66=1,1,IF(Rangliste!I66=2,1,IF(Rangliste!I66=3,1,IF(Rangliste!I66=4,1.5,IF(Rangliste!I66=5,1.5,IF(Rangliste!I66=6,1.5,IF(Rangliste!I66=7,1.5,IF(Rangliste!I66=8,1.5,IF(Rangliste!I66=9,1.5,IF(Rangliste!I66=10,2,IF(Rangliste!I66=11,2,IF(Rangliste!I66=12,2,0))))))))))))</f>
        <v>0</v>
      </c>
      <c r="E65" s="26">
        <f ca="1">IF(Rangliste!M66-Rangliste!J66=12,0,IF(Rangliste!M66-Rangliste!J66=11,1,IF(Rangliste!M66-Rangliste!J66&lt;11,2,0)))</f>
        <v>0</v>
      </c>
      <c r="F65" s="41">
        <f t="shared" si="0"/>
        <v>1</v>
      </c>
    </row>
    <row r="66" spans="1:6">
      <c r="A66" s="26">
        <v>63</v>
      </c>
      <c r="B66" s="26">
        <f>Rangliste!C67</f>
        <v>0</v>
      </c>
      <c r="C66" s="26">
        <f>Rangliste!D67</f>
        <v>0</v>
      </c>
      <c r="D66" s="26">
        <f>IF(Rangliste!I67=1,1,IF(Rangliste!I67=2,1,IF(Rangliste!I67=3,1,IF(Rangliste!I67=4,1.5,IF(Rangliste!I67=5,1.5,IF(Rangliste!I67=6,1.5,IF(Rangliste!I67=7,1.5,IF(Rangliste!I67=8,1.5,IF(Rangliste!I67=9,1.5,IF(Rangliste!I67=10,2,IF(Rangliste!I67=11,2,IF(Rangliste!I67=12,2,0))))))))))))</f>
        <v>0</v>
      </c>
      <c r="E66" s="26">
        <f ca="1">IF(Rangliste!M67-Rangliste!J67=12,0,IF(Rangliste!M67-Rangliste!J67=11,1,IF(Rangliste!M67-Rangliste!J67&lt;11,2,0)))</f>
        <v>0</v>
      </c>
      <c r="F66" s="41">
        <f t="shared" si="0"/>
        <v>1</v>
      </c>
    </row>
    <row r="67" spans="1:6">
      <c r="A67" s="26">
        <v>64</v>
      </c>
      <c r="B67" s="26">
        <f>Rangliste!C68</f>
        <v>0</v>
      </c>
      <c r="C67" s="26">
        <f>Rangliste!D68</f>
        <v>0</v>
      </c>
      <c r="D67" s="26">
        <f>IF(Rangliste!I68=1,1,IF(Rangliste!I68=2,1,IF(Rangliste!I68=3,1,IF(Rangliste!I68=4,1.5,IF(Rangliste!I68=5,1.5,IF(Rangliste!I68=6,1.5,IF(Rangliste!I68=7,1.5,IF(Rangliste!I68=8,1.5,IF(Rangliste!I68=9,1.5,IF(Rangliste!I68=10,2,IF(Rangliste!I68=11,2,IF(Rangliste!I68=12,2,0))))))))))))</f>
        <v>0</v>
      </c>
      <c r="E67" s="26">
        <f ca="1">IF(Rangliste!M68-Rangliste!J68=12,0,IF(Rangliste!M68-Rangliste!J68=11,1,IF(Rangliste!M68-Rangliste!J68&lt;11,2,0)))</f>
        <v>0</v>
      </c>
      <c r="F67" s="41">
        <f t="shared" si="0"/>
        <v>1</v>
      </c>
    </row>
    <row r="68" spans="1:6">
      <c r="A68" s="26">
        <v>65</v>
      </c>
      <c r="B68" s="26">
        <f>Rangliste!C69</f>
        <v>0</v>
      </c>
      <c r="C68" s="26">
        <f>Rangliste!D69</f>
        <v>0</v>
      </c>
      <c r="D68" s="26">
        <f>IF(Rangliste!I69=1,1,IF(Rangliste!I69=2,1,IF(Rangliste!I69=3,1,IF(Rangliste!I69=4,1.5,IF(Rangliste!I69=5,1.5,IF(Rangliste!I69=6,1.5,IF(Rangliste!I69=7,1.5,IF(Rangliste!I69=8,1.5,IF(Rangliste!I69=9,1.5,IF(Rangliste!I69=10,2,IF(Rangliste!I69=11,2,IF(Rangliste!I69=12,2,0))))))))))))</f>
        <v>0</v>
      </c>
      <c r="E68" s="26">
        <f ca="1">IF(Rangliste!M69-Rangliste!J69=12,0,IF(Rangliste!M69-Rangliste!J69=11,1,IF(Rangliste!M69-Rangliste!J69&lt;11,2,0)))</f>
        <v>0</v>
      </c>
      <c r="F68" s="41">
        <f t="shared" si="0"/>
        <v>1</v>
      </c>
    </row>
    <row r="69" spans="1:6">
      <c r="A69" s="26">
        <v>66</v>
      </c>
      <c r="B69" s="26">
        <f>Rangliste!C70</f>
        <v>0</v>
      </c>
      <c r="C69" s="26">
        <f>Rangliste!D70</f>
        <v>0</v>
      </c>
      <c r="D69" s="26">
        <f>IF(Rangliste!I70=1,1,IF(Rangliste!I70=2,1,IF(Rangliste!I70=3,1,IF(Rangliste!I70=4,1.5,IF(Rangliste!I70=5,1.5,IF(Rangliste!I70=6,1.5,IF(Rangliste!I70=7,1.5,IF(Rangliste!I70=8,1.5,IF(Rangliste!I70=9,1.5,IF(Rangliste!I70=10,2,IF(Rangliste!I70=11,2,IF(Rangliste!I70=12,2,0))))))))))))</f>
        <v>0</v>
      </c>
      <c r="E69" s="26">
        <f ca="1">IF(Rangliste!M70-Rangliste!J70=12,0,IF(Rangliste!M70-Rangliste!J70=11,1,IF(Rangliste!M70-Rangliste!J70&lt;11,2,0)))</f>
        <v>0</v>
      </c>
      <c r="F69" s="41">
        <f t="shared" ref="F69:F132" si="1">IF(D69=0,1,IF(E69=0,D69,IF(E69=1,D69+1.5,IF(E69=2,4))))</f>
        <v>1</v>
      </c>
    </row>
    <row r="70" spans="1:6">
      <c r="A70" s="26">
        <v>67</v>
      </c>
      <c r="B70" s="26">
        <f>Rangliste!C71</f>
        <v>0</v>
      </c>
      <c r="C70" s="26">
        <f>Rangliste!D71</f>
        <v>0</v>
      </c>
      <c r="D70" s="26">
        <f>IF(Rangliste!I71=1,1,IF(Rangliste!I71=2,1,IF(Rangliste!I71=3,1,IF(Rangliste!I71=4,1.5,IF(Rangliste!I71=5,1.5,IF(Rangliste!I71=6,1.5,IF(Rangliste!I71=7,1.5,IF(Rangliste!I71=8,1.5,IF(Rangliste!I71=9,1.5,IF(Rangliste!I71=10,2,IF(Rangliste!I71=11,2,IF(Rangliste!I71=12,2,0))))))))))))</f>
        <v>0</v>
      </c>
      <c r="E70" s="26">
        <f ca="1">IF(Rangliste!M71-Rangliste!J71=12,0,IF(Rangliste!M71-Rangliste!J71=11,1,IF(Rangliste!M71-Rangliste!J71&lt;11,2,0)))</f>
        <v>0</v>
      </c>
      <c r="F70" s="41">
        <f t="shared" si="1"/>
        <v>1</v>
      </c>
    </row>
    <row r="71" spans="1:6">
      <c r="A71" s="26">
        <v>68</v>
      </c>
      <c r="B71" s="26">
        <f>Rangliste!C72</f>
        <v>0</v>
      </c>
      <c r="C71" s="26">
        <f>Rangliste!D72</f>
        <v>0</v>
      </c>
      <c r="D71" s="26">
        <f>IF(Rangliste!I72=1,1,IF(Rangliste!I72=2,1,IF(Rangliste!I72=3,1,IF(Rangliste!I72=4,1.5,IF(Rangliste!I72=5,1.5,IF(Rangliste!I72=6,1.5,IF(Rangliste!I72=7,1.5,IF(Rangliste!I72=8,1.5,IF(Rangliste!I72=9,1.5,IF(Rangliste!I72=10,2,IF(Rangliste!I72=11,2,IF(Rangliste!I72=12,2,0))))))))))))</f>
        <v>0</v>
      </c>
      <c r="E71" s="26">
        <f ca="1">IF(Rangliste!M72-Rangliste!J72=12,0,IF(Rangliste!M72-Rangliste!J72=11,1,IF(Rangliste!M72-Rangliste!J72&lt;11,2,0)))</f>
        <v>0</v>
      </c>
      <c r="F71" s="41">
        <f t="shared" si="1"/>
        <v>1</v>
      </c>
    </row>
    <row r="72" spans="1:6">
      <c r="A72" s="26">
        <v>69</v>
      </c>
      <c r="B72" s="26">
        <f>Rangliste!C73</f>
        <v>0</v>
      </c>
      <c r="C72" s="26">
        <f>Rangliste!D73</f>
        <v>0</v>
      </c>
      <c r="D72" s="26">
        <f>IF(Rangliste!I73=1,1,IF(Rangliste!I73=2,1,IF(Rangliste!I73=3,1,IF(Rangliste!I73=4,1.5,IF(Rangliste!I73=5,1.5,IF(Rangliste!I73=6,1.5,IF(Rangliste!I73=7,1.5,IF(Rangliste!I73=8,1.5,IF(Rangliste!I73=9,1.5,IF(Rangliste!I73=10,2,IF(Rangliste!I73=11,2,IF(Rangliste!I73=12,2,0))))))))))))</f>
        <v>0</v>
      </c>
      <c r="E72" s="26">
        <f ca="1">IF(Rangliste!M73-Rangliste!J73=12,0,IF(Rangliste!M73-Rangliste!J73=11,1,IF(Rangliste!M73-Rangliste!J73&lt;11,2,0)))</f>
        <v>0</v>
      </c>
      <c r="F72" s="41">
        <f t="shared" si="1"/>
        <v>1</v>
      </c>
    </row>
    <row r="73" spans="1:6">
      <c r="A73" s="26">
        <v>70</v>
      </c>
      <c r="B73" s="26">
        <f>Rangliste!C74</f>
        <v>0</v>
      </c>
      <c r="C73" s="26">
        <f>Rangliste!D74</f>
        <v>0</v>
      </c>
      <c r="D73" s="26">
        <f>IF(Rangliste!I74=1,1,IF(Rangliste!I74=2,1,IF(Rangliste!I74=3,1,IF(Rangliste!I74=4,1.5,IF(Rangliste!I74=5,1.5,IF(Rangliste!I74=6,1.5,IF(Rangliste!I74=7,1.5,IF(Rangliste!I74=8,1.5,IF(Rangliste!I74=9,1.5,IF(Rangliste!I74=10,2,IF(Rangliste!I74=11,2,IF(Rangliste!I74=12,2,0))))))))))))</f>
        <v>0</v>
      </c>
      <c r="E73" s="26">
        <f ca="1">IF(Rangliste!M74-Rangliste!J74=12,0,IF(Rangliste!M74-Rangliste!J74=11,1,IF(Rangliste!M74-Rangliste!J74&lt;11,2,0)))</f>
        <v>0</v>
      </c>
      <c r="F73" s="41">
        <f t="shared" si="1"/>
        <v>1</v>
      </c>
    </row>
    <row r="74" spans="1:6">
      <c r="A74" s="26">
        <v>71</v>
      </c>
      <c r="B74" s="26">
        <f>Rangliste!C75</f>
        <v>0</v>
      </c>
      <c r="C74" s="26">
        <f>Rangliste!D75</f>
        <v>0</v>
      </c>
      <c r="D74" s="26">
        <f>IF(Rangliste!I75=1,1,IF(Rangliste!I75=2,1,IF(Rangliste!I75=3,1,IF(Rangliste!I75=4,1.5,IF(Rangliste!I75=5,1.5,IF(Rangliste!I75=6,1.5,IF(Rangliste!I75=7,1.5,IF(Rangliste!I75=8,1.5,IF(Rangliste!I75=9,1.5,IF(Rangliste!I75=10,2,IF(Rangliste!I75=11,2,IF(Rangliste!I75=12,2,0))))))))))))</f>
        <v>0</v>
      </c>
      <c r="E74" s="26">
        <f ca="1">IF(Rangliste!M75-Rangliste!J75=12,0,IF(Rangliste!M75-Rangliste!J75=11,1,IF(Rangliste!M75-Rangliste!J75&lt;11,2,0)))</f>
        <v>0</v>
      </c>
      <c r="F74" s="41">
        <f t="shared" si="1"/>
        <v>1</v>
      </c>
    </row>
    <row r="75" spans="1:6">
      <c r="A75" s="26">
        <v>72</v>
      </c>
      <c r="B75" s="26">
        <f>Rangliste!C76</f>
        <v>0</v>
      </c>
      <c r="C75" s="26">
        <f>Rangliste!D76</f>
        <v>0</v>
      </c>
      <c r="D75" s="26">
        <f>IF(Rangliste!I76=1,1,IF(Rangliste!I76=2,1,IF(Rangliste!I76=3,1,IF(Rangliste!I76=4,1.5,IF(Rangliste!I76=5,1.5,IF(Rangliste!I76=6,1.5,IF(Rangliste!I76=7,1.5,IF(Rangliste!I76=8,1.5,IF(Rangliste!I76=9,1.5,IF(Rangliste!I76=10,2,IF(Rangliste!I76=11,2,IF(Rangliste!I76=12,2,0))))))))))))</f>
        <v>0</v>
      </c>
      <c r="E75" s="26">
        <f ca="1">IF(Rangliste!M76-Rangliste!J76=12,0,IF(Rangliste!M76-Rangliste!J76=11,1,IF(Rangliste!M76-Rangliste!J76&lt;11,2,0)))</f>
        <v>0</v>
      </c>
      <c r="F75" s="41">
        <f t="shared" si="1"/>
        <v>1</v>
      </c>
    </row>
    <row r="76" spans="1:6">
      <c r="A76" s="26">
        <v>73</v>
      </c>
      <c r="B76" s="26">
        <f>Rangliste!C77</f>
        <v>0</v>
      </c>
      <c r="C76" s="26">
        <f>Rangliste!D77</f>
        <v>0</v>
      </c>
      <c r="D76" s="26">
        <f>IF(Rangliste!I77=1,1,IF(Rangliste!I77=2,1,IF(Rangliste!I77=3,1,IF(Rangliste!I77=4,1.5,IF(Rangliste!I77=5,1.5,IF(Rangliste!I77=6,1.5,IF(Rangliste!I77=7,1.5,IF(Rangliste!I77=8,1.5,IF(Rangliste!I77=9,1.5,IF(Rangliste!I77=10,2,IF(Rangliste!I77=11,2,IF(Rangliste!I77=12,2,0))))))))))))</f>
        <v>0</v>
      </c>
      <c r="E76" s="26">
        <f ca="1">IF(Rangliste!M77-Rangliste!J77=12,0,IF(Rangliste!M77-Rangliste!J77=11,1,IF(Rangliste!M77-Rangliste!J77&lt;11,2,0)))</f>
        <v>0</v>
      </c>
      <c r="F76" s="41">
        <f t="shared" si="1"/>
        <v>1</v>
      </c>
    </row>
    <row r="77" spans="1:6">
      <c r="A77" s="26">
        <v>74</v>
      </c>
      <c r="B77" s="26">
        <f>Rangliste!C78</f>
        <v>0</v>
      </c>
      <c r="C77" s="26">
        <f>Rangliste!D78</f>
        <v>0</v>
      </c>
      <c r="D77" s="26">
        <f>IF(Rangliste!I78=1,1,IF(Rangliste!I78=2,1,IF(Rangliste!I78=3,1,IF(Rangliste!I78=4,1.5,IF(Rangliste!I78=5,1.5,IF(Rangliste!I78=6,1.5,IF(Rangliste!I78=7,1.5,IF(Rangliste!I78=8,1.5,IF(Rangliste!I78=9,1.5,IF(Rangliste!I78=10,2,IF(Rangliste!I78=11,2,IF(Rangliste!I78=12,2,0))))))))))))</f>
        <v>0</v>
      </c>
      <c r="E77" s="26">
        <f ca="1">IF(Rangliste!M78-Rangliste!J78=12,0,IF(Rangliste!M78-Rangliste!J78=11,1,IF(Rangliste!M78-Rangliste!J78&lt;11,2,0)))</f>
        <v>0</v>
      </c>
      <c r="F77" s="41">
        <f t="shared" si="1"/>
        <v>1</v>
      </c>
    </row>
    <row r="78" spans="1:6">
      <c r="A78" s="26">
        <v>75</v>
      </c>
      <c r="B78" s="26">
        <f>Rangliste!C79</f>
        <v>0</v>
      </c>
      <c r="C78" s="26">
        <f>Rangliste!D79</f>
        <v>0</v>
      </c>
      <c r="D78" s="26">
        <f>IF(Rangliste!I79=1,1,IF(Rangliste!I79=2,1,IF(Rangliste!I79=3,1,IF(Rangliste!I79=4,1.5,IF(Rangliste!I79=5,1.5,IF(Rangliste!I79=6,1.5,IF(Rangliste!I79=7,1.5,IF(Rangliste!I79=8,1.5,IF(Rangliste!I79=9,1.5,IF(Rangliste!I79=10,2,IF(Rangliste!I79=11,2,IF(Rangliste!I79=12,2,0))))))))))))</f>
        <v>0</v>
      </c>
      <c r="E78" s="26">
        <f ca="1">IF(Rangliste!M79-Rangliste!J79=12,0,IF(Rangliste!M79-Rangliste!J79=11,1,IF(Rangliste!M79-Rangliste!J79&lt;11,2,0)))</f>
        <v>0</v>
      </c>
      <c r="F78" s="41">
        <f t="shared" si="1"/>
        <v>1</v>
      </c>
    </row>
    <row r="79" spans="1:6">
      <c r="A79" s="26">
        <v>76</v>
      </c>
      <c r="B79" s="26">
        <f>Rangliste!C80</f>
        <v>0</v>
      </c>
      <c r="C79" s="26">
        <f>Rangliste!D80</f>
        <v>0</v>
      </c>
      <c r="D79" s="26">
        <f>IF(Rangliste!I80=1,1,IF(Rangliste!I80=2,1,IF(Rangliste!I80=3,1,IF(Rangliste!I80=4,1.5,IF(Rangliste!I80=5,1.5,IF(Rangliste!I80=6,1.5,IF(Rangliste!I80=7,1.5,IF(Rangliste!I80=8,1.5,IF(Rangliste!I80=9,1.5,IF(Rangliste!I80=10,2,IF(Rangliste!I80=11,2,IF(Rangliste!I80=12,2,0))))))))))))</f>
        <v>0</v>
      </c>
      <c r="E79" s="26">
        <f ca="1">IF(Rangliste!M80-Rangliste!J80=12,0,IF(Rangliste!M80-Rangliste!J80=11,1,IF(Rangliste!M80-Rangliste!J80&lt;11,2,0)))</f>
        <v>0</v>
      </c>
      <c r="F79" s="41">
        <f t="shared" si="1"/>
        <v>1</v>
      </c>
    </row>
    <row r="80" spans="1:6">
      <c r="A80" s="26">
        <v>77</v>
      </c>
      <c r="B80" s="26">
        <f>Rangliste!C81</f>
        <v>0</v>
      </c>
      <c r="C80" s="26">
        <f>Rangliste!D81</f>
        <v>0</v>
      </c>
      <c r="D80" s="26">
        <f>IF(Rangliste!I81=1,1,IF(Rangliste!I81=2,1,IF(Rangliste!I81=3,1,IF(Rangliste!I81=4,1.5,IF(Rangliste!I81=5,1.5,IF(Rangliste!I81=6,1.5,IF(Rangliste!I81=7,1.5,IF(Rangliste!I81=8,1.5,IF(Rangliste!I81=9,1.5,IF(Rangliste!I81=10,2,IF(Rangliste!I81=11,2,IF(Rangliste!I81=12,2,0))))))))))))</f>
        <v>0</v>
      </c>
      <c r="E80" s="26">
        <f ca="1">IF(Rangliste!M81-Rangliste!J81=12,0,IF(Rangliste!M81-Rangliste!J81=11,1,IF(Rangliste!M81-Rangliste!J81&lt;11,2,0)))</f>
        <v>0</v>
      </c>
      <c r="F80" s="41">
        <f t="shared" si="1"/>
        <v>1</v>
      </c>
    </row>
    <row r="81" spans="1:6">
      <c r="A81" s="26">
        <v>78</v>
      </c>
      <c r="B81" s="26">
        <f>Rangliste!C82</f>
        <v>0</v>
      </c>
      <c r="C81" s="26">
        <f>Rangliste!D82</f>
        <v>0</v>
      </c>
      <c r="D81" s="26">
        <f>IF(Rangliste!I82=1,1,IF(Rangliste!I82=2,1,IF(Rangliste!I82=3,1,IF(Rangliste!I82=4,1.5,IF(Rangliste!I82=5,1.5,IF(Rangliste!I82=6,1.5,IF(Rangliste!I82=7,1.5,IF(Rangliste!I82=8,1.5,IF(Rangliste!I82=9,1.5,IF(Rangliste!I82=10,2,IF(Rangliste!I82=11,2,IF(Rangliste!I82=12,2,0))))))))))))</f>
        <v>0</v>
      </c>
      <c r="E81" s="26">
        <f ca="1">IF(Rangliste!M82-Rangliste!J82=12,0,IF(Rangliste!M82-Rangliste!J82=11,1,IF(Rangliste!M82-Rangliste!J82&lt;11,2,0)))</f>
        <v>0</v>
      </c>
      <c r="F81" s="41">
        <f t="shared" si="1"/>
        <v>1</v>
      </c>
    </row>
    <row r="82" spans="1:6">
      <c r="A82" s="26">
        <v>79</v>
      </c>
      <c r="B82" s="26">
        <f>Rangliste!C83</f>
        <v>0</v>
      </c>
      <c r="C82" s="26">
        <f>Rangliste!D83</f>
        <v>0</v>
      </c>
      <c r="D82" s="26">
        <f>IF(Rangliste!I83=1,1,IF(Rangliste!I83=2,1,IF(Rangliste!I83=3,1,IF(Rangliste!I83=4,1.5,IF(Rangliste!I83=5,1.5,IF(Rangliste!I83=6,1.5,IF(Rangliste!I83=7,1.5,IF(Rangliste!I83=8,1.5,IF(Rangliste!I83=9,1.5,IF(Rangliste!I83=10,2,IF(Rangliste!I83=11,2,IF(Rangliste!I83=12,2,0))))))))))))</f>
        <v>0</v>
      </c>
      <c r="E82" s="26">
        <f ca="1">IF(Rangliste!M83-Rangliste!J83=12,0,IF(Rangliste!M83-Rangliste!J83=11,1,IF(Rangliste!M83-Rangliste!J83&lt;11,2,0)))</f>
        <v>0</v>
      </c>
      <c r="F82" s="41">
        <f t="shared" si="1"/>
        <v>1</v>
      </c>
    </row>
    <row r="83" spans="1:6">
      <c r="A83" s="26">
        <v>80</v>
      </c>
      <c r="B83" s="26">
        <f>Rangliste!C84</f>
        <v>0</v>
      </c>
      <c r="C83" s="26">
        <f>Rangliste!D84</f>
        <v>0</v>
      </c>
      <c r="D83" s="26">
        <f>IF(Rangliste!I84=1,1,IF(Rangliste!I84=2,1,IF(Rangliste!I84=3,1,IF(Rangliste!I84=4,1.5,IF(Rangliste!I84=5,1.5,IF(Rangliste!I84=6,1.5,IF(Rangliste!I84=7,1.5,IF(Rangliste!I84=8,1.5,IF(Rangliste!I84=9,1.5,IF(Rangliste!I84=10,2,IF(Rangliste!I84=11,2,IF(Rangliste!I84=12,2,0))))))))))))</f>
        <v>0</v>
      </c>
      <c r="E83" s="26">
        <f ca="1">IF(Rangliste!M84-Rangliste!J84=12,0,IF(Rangliste!M84-Rangliste!J84=11,1,IF(Rangliste!M84-Rangliste!J84&lt;11,2,0)))</f>
        <v>0</v>
      </c>
      <c r="F83" s="41">
        <f t="shared" si="1"/>
        <v>1</v>
      </c>
    </row>
    <row r="84" spans="1:6">
      <c r="A84" s="26">
        <v>81</v>
      </c>
      <c r="B84" s="26">
        <f>Rangliste!C85</f>
        <v>0</v>
      </c>
      <c r="C84" s="26">
        <f>Rangliste!D85</f>
        <v>0</v>
      </c>
      <c r="D84" s="26">
        <f>IF(Rangliste!I85=1,1,IF(Rangliste!I85=2,1,IF(Rangliste!I85=3,1,IF(Rangliste!I85=4,1.5,IF(Rangliste!I85=5,1.5,IF(Rangliste!I85=6,1.5,IF(Rangliste!I85=7,1.5,IF(Rangliste!I85=8,1.5,IF(Rangliste!I85=9,1.5,IF(Rangliste!I85=10,2,IF(Rangliste!I85=11,2,IF(Rangliste!I85=12,2,0))))))))))))</f>
        <v>0</v>
      </c>
      <c r="E84" s="26">
        <f ca="1">IF(Rangliste!M85-Rangliste!J85=12,0,IF(Rangliste!M85-Rangliste!J85=11,1,IF(Rangliste!M85-Rangliste!J85&lt;11,2,0)))</f>
        <v>0</v>
      </c>
      <c r="F84" s="41">
        <f t="shared" si="1"/>
        <v>1</v>
      </c>
    </row>
    <row r="85" spans="1:6">
      <c r="A85" s="26">
        <v>82</v>
      </c>
      <c r="B85" s="26">
        <f>Rangliste!C86</f>
        <v>0</v>
      </c>
      <c r="C85" s="26">
        <f>Rangliste!D86</f>
        <v>0</v>
      </c>
      <c r="D85" s="26">
        <f>IF(Rangliste!I86=1,1,IF(Rangliste!I86=2,1,IF(Rangliste!I86=3,1,IF(Rangliste!I86=4,1.5,IF(Rangliste!I86=5,1.5,IF(Rangliste!I86=6,1.5,IF(Rangliste!I86=7,1.5,IF(Rangliste!I86=8,1.5,IF(Rangliste!I86=9,1.5,IF(Rangliste!I86=10,2,IF(Rangliste!I86=11,2,IF(Rangliste!I86=12,2,0))))))))))))</f>
        <v>0</v>
      </c>
      <c r="E85" s="26">
        <f ca="1">IF(Rangliste!M86-Rangliste!J86=12,0,IF(Rangliste!M86-Rangliste!J86=11,1,IF(Rangliste!M86-Rangliste!J86&lt;11,2,0)))</f>
        <v>0</v>
      </c>
      <c r="F85" s="41">
        <f t="shared" si="1"/>
        <v>1</v>
      </c>
    </row>
    <row r="86" spans="1:6">
      <c r="A86" s="26">
        <v>83</v>
      </c>
      <c r="B86" s="26">
        <f>Rangliste!C87</f>
        <v>0</v>
      </c>
      <c r="C86" s="26">
        <f>Rangliste!D87</f>
        <v>0</v>
      </c>
      <c r="D86" s="26">
        <f>IF(Rangliste!I87=1,1,IF(Rangliste!I87=2,1,IF(Rangliste!I87=3,1,IF(Rangliste!I87=4,1.5,IF(Rangliste!I87=5,1.5,IF(Rangliste!I87=6,1.5,IF(Rangliste!I87=7,1.5,IF(Rangliste!I87=8,1.5,IF(Rangliste!I87=9,1.5,IF(Rangliste!I87=10,2,IF(Rangliste!I87=11,2,IF(Rangliste!I87=12,2,0))))))))))))</f>
        <v>0</v>
      </c>
      <c r="E86" s="26">
        <f ca="1">IF(Rangliste!M87-Rangliste!J87=12,0,IF(Rangliste!M87-Rangliste!J87=11,1,IF(Rangliste!M87-Rangliste!J87&lt;11,2,0)))</f>
        <v>0</v>
      </c>
      <c r="F86" s="41">
        <f t="shared" si="1"/>
        <v>1</v>
      </c>
    </row>
    <row r="87" spans="1:6">
      <c r="A87" s="26">
        <v>84</v>
      </c>
      <c r="B87" s="26">
        <f>Rangliste!C88</f>
        <v>0</v>
      </c>
      <c r="C87" s="26">
        <f>Rangliste!D88</f>
        <v>0</v>
      </c>
      <c r="D87" s="26">
        <f>IF(Rangliste!I88=1,1,IF(Rangliste!I88=2,1,IF(Rangliste!I88=3,1,IF(Rangliste!I88=4,1.5,IF(Rangliste!I88=5,1.5,IF(Rangliste!I88=6,1.5,IF(Rangliste!I88=7,1.5,IF(Rangliste!I88=8,1.5,IF(Rangliste!I88=9,1.5,IF(Rangliste!I88=10,2,IF(Rangliste!I88=11,2,IF(Rangliste!I88=12,2,0))))))))))))</f>
        <v>0</v>
      </c>
      <c r="E87" s="26">
        <f ca="1">IF(Rangliste!M88-Rangliste!J88=12,0,IF(Rangliste!M88-Rangliste!J88=11,1,IF(Rangliste!M88-Rangliste!J88&lt;11,2,0)))</f>
        <v>0</v>
      </c>
      <c r="F87" s="41">
        <f t="shared" si="1"/>
        <v>1</v>
      </c>
    </row>
    <row r="88" spans="1:6">
      <c r="A88" s="26">
        <v>85</v>
      </c>
      <c r="B88" s="26">
        <f>Rangliste!C89</f>
        <v>0</v>
      </c>
      <c r="C88" s="26">
        <f>Rangliste!D89</f>
        <v>0</v>
      </c>
      <c r="D88" s="26">
        <f>IF(Rangliste!I89=1,1,IF(Rangliste!I89=2,1,IF(Rangliste!I89=3,1,IF(Rangliste!I89=4,1.5,IF(Rangliste!I89=5,1.5,IF(Rangliste!I89=6,1.5,IF(Rangliste!I89=7,1.5,IF(Rangliste!I89=8,1.5,IF(Rangliste!I89=9,1.5,IF(Rangliste!I89=10,2,IF(Rangliste!I89=11,2,IF(Rangliste!I89=12,2,0))))))))))))</f>
        <v>0</v>
      </c>
      <c r="E88" s="26">
        <f ca="1">IF(Rangliste!M89-Rangliste!J89=12,0,IF(Rangliste!M89-Rangliste!J89=11,1,IF(Rangliste!M89-Rangliste!J89&lt;11,2,0)))</f>
        <v>0</v>
      </c>
      <c r="F88" s="41">
        <f t="shared" si="1"/>
        <v>1</v>
      </c>
    </row>
    <row r="89" spans="1:6">
      <c r="A89" s="26">
        <v>86</v>
      </c>
      <c r="B89" s="26">
        <f>Rangliste!C90</f>
        <v>0</v>
      </c>
      <c r="C89" s="26">
        <f>Rangliste!D90</f>
        <v>0</v>
      </c>
      <c r="D89" s="26">
        <f>IF(Rangliste!I90=1,1,IF(Rangliste!I90=2,1,IF(Rangliste!I90=3,1,IF(Rangliste!I90=4,1.5,IF(Rangliste!I90=5,1.5,IF(Rangliste!I90=6,1.5,IF(Rangliste!I90=7,1.5,IF(Rangliste!I90=8,1.5,IF(Rangliste!I90=9,1.5,IF(Rangliste!I90=10,2,IF(Rangliste!I90=11,2,IF(Rangliste!I90=12,2,0))))))))))))</f>
        <v>0</v>
      </c>
      <c r="E89" s="26">
        <f ca="1">IF(Rangliste!M90-Rangliste!J90=12,0,IF(Rangliste!M90-Rangliste!J90=11,1,IF(Rangliste!M90-Rangliste!J90&lt;11,2,0)))</f>
        <v>0</v>
      </c>
      <c r="F89" s="41">
        <f t="shared" si="1"/>
        <v>1</v>
      </c>
    </row>
    <row r="90" spans="1:6">
      <c r="A90" s="26">
        <v>87</v>
      </c>
      <c r="B90" s="26">
        <f>Rangliste!C91</f>
        <v>0</v>
      </c>
      <c r="C90" s="26">
        <f>Rangliste!D91</f>
        <v>0</v>
      </c>
      <c r="D90" s="26">
        <f>IF(Rangliste!I91=1,1,IF(Rangliste!I91=2,1,IF(Rangliste!I91=3,1,IF(Rangliste!I91=4,1.5,IF(Rangliste!I91=5,1.5,IF(Rangliste!I91=6,1.5,IF(Rangliste!I91=7,1.5,IF(Rangliste!I91=8,1.5,IF(Rangliste!I91=9,1.5,IF(Rangliste!I91=10,2,IF(Rangliste!I91=11,2,IF(Rangliste!I91=12,2,0))))))))))))</f>
        <v>0</v>
      </c>
      <c r="E90" s="26">
        <f ca="1">IF(Rangliste!M91-Rangliste!J91=12,0,IF(Rangliste!M91-Rangliste!J91=11,1,IF(Rangliste!M91-Rangliste!J91&lt;11,2,0)))</f>
        <v>0</v>
      </c>
      <c r="F90" s="41">
        <f t="shared" si="1"/>
        <v>1</v>
      </c>
    </row>
    <row r="91" spans="1:6">
      <c r="A91" s="26">
        <v>88</v>
      </c>
      <c r="B91" s="26">
        <f>Rangliste!C92</f>
        <v>0</v>
      </c>
      <c r="C91" s="26">
        <f>Rangliste!D92</f>
        <v>0</v>
      </c>
      <c r="D91" s="26">
        <f>IF(Rangliste!I92=1,1,IF(Rangliste!I92=2,1,IF(Rangliste!I92=3,1,IF(Rangliste!I92=4,1.5,IF(Rangliste!I92=5,1.5,IF(Rangliste!I92=6,1.5,IF(Rangliste!I92=7,1.5,IF(Rangliste!I92=8,1.5,IF(Rangliste!I92=9,1.5,IF(Rangliste!I92=10,2,IF(Rangliste!I92=11,2,IF(Rangliste!I92=12,2,0))))))))))))</f>
        <v>0</v>
      </c>
      <c r="E91" s="26">
        <f ca="1">IF(Rangliste!M92-Rangliste!J92=12,0,IF(Rangliste!M92-Rangliste!J92=11,1,IF(Rangliste!M92-Rangliste!J92&lt;11,2,0)))</f>
        <v>0</v>
      </c>
      <c r="F91" s="41">
        <f t="shared" si="1"/>
        <v>1</v>
      </c>
    </row>
    <row r="92" spans="1:6">
      <c r="A92" s="26">
        <v>89</v>
      </c>
      <c r="B92" s="26">
        <f>Rangliste!C93</f>
        <v>0</v>
      </c>
      <c r="C92" s="26">
        <f>Rangliste!D93</f>
        <v>0</v>
      </c>
      <c r="D92" s="26">
        <f>IF(Rangliste!I93=1,1,IF(Rangliste!I93=2,1,IF(Rangliste!I93=3,1,IF(Rangliste!I93=4,1.5,IF(Rangliste!I93=5,1.5,IF(Rangliste!I93=6,1.5,IF(Rangliste!I93=7,1.5,IF(Rangliste!I93=8,1.5,IF(Rangliste!I93=9,1.5,IF(Rangliste!I93=10,2,IF(Rangliste!I93=11,2,IF(Rangliste!I93=12,2,0))))))))))))</f>
        <v>0</v>
      </c>
      <c r="E92" s="26">
        <f ca="1">IF(Rangliste!M93-Rangliste!J93=12,0,IF(Rangliste!M93-Rangliste!J93=11,1,IF(Rangliste!M93-Rangliste!J93&lt;11,2,0)))</f>
        <v>0</v>
      </c>
      <c r="F92" s="41">
        <f t="shared" si="1"/>
        <v>1</v>
      </c>
    </row>
    <row r="93" spans="1:6">
      <c r="A93" s="26">
        <v>90</v>
      </c>
      <c r="B93" s="26">
        <f>Rangliste!C94</f>
        <v>0</v>
      </c>
      <c r="C93" s="26">
        <f>Rangliste!D94</f>
        <v>0</v>
      </c>
      <c r="D93" s="26">
        <f>IF(Rangliste!I94=1,1,IF(Rangliste!I94=2,1,IF(Rangliste!I94=3,1,IF(Rangliste!I94=4,1.5,IF(Rangliste!I94=5,1.5,IF(Rangliste!I94=6,1.5,IF(Rangliste!I94=7,1.5,IF(Rangliste!I94=8,1.5,IF(Rangliste!I94=9,1.5,IF(Rangliste!I94=10,2,IF(Rangliste!I94=11,2,IF(Rangliste!I94=12,2,0))))))))))))</f>
        <v>0</v>
      </c>
      <c r="E93" s="26">
        <f ca="1">IF(Rangliste!M94-Rangliste!J94=12,0,IF(Rangliste!M94-Rangliste!J94=11,1,IF(Rangliste!M94-Rangliste!J94&lt;11,2,0)))</f>
        <v>0</v>
      </c>
      <c r="F93" s="41">
        <f t="shared" si="1"/>
        <v>1</v>
      </c>
    </row>
    <row r="94" spans="1:6">
      <c r="A94" s="26">
        <v>91</v>
      </c>
      <c r="B94" s="26">
        <f>Rangliste!C95</f>
        <v>0</v>
      </c>
      <c r="C94" s="26">
        <f>Rangliste!D95</f>
        <v>0</v>
      </c>
      <c r="D94" s="26">
        <f>IF(Rangliste!I95=1,1,IF(Rangliste!I95=2,1,IF(Rangliste!I95=3,1,IF(Rangliste!I95=4,1.5,IF(Rangliste!I95=5,1.5,IF(Rangliste!I95=6,1.5,IF(Rangliste!I95=7,1.5,IF(Rangliste!I95=8,1.5,IF(Rangliste!I95=9,1.5,IF(Rangliste!I95=10,2,IF(Rangliste!I95=11,2,IF(Rangliste!I95=12,2,0))))))))))))</f>
        <v>0</v>
      </c>
      <c r="E94" s="26">
        <f ca="1">IF(Rangliste!M95-Rangliste!J95=12,0,IF(Rangliste!M95-Rangliste!J95=11,1,IF(Rangliste!M95-Rangliste!J95&lt;11,2,0)))</f>
        <v>0</v>
      </c>
      <c r="F94" s="41">
        <f t="shared" si="1"/>
        <v>1</v>
      </c>
    </row>
    <row r="95" spans="1:6">
      <c r="A95" s="26">
        <v>92</v>
      </c>
      <c r="B95" s="26">
        <f>Rangliste!C96</f>
        <v>0</v>
      </c>
      <c r="C95" s="26">
        <f>Rangliste!D96</f>
        <v>0</v>
      </c>
      <c r="D95" s="26">
        <f>IF(Rangliste!I96=1,1,IF(Rangliste!I96=2,1,IF(Rangliste!I96=3,1,IF(Rangliste!I96=4,1.5,IF(Rangliste!I96=5,1.5,IF(Rangliste!I96=6,1.5,IF(Rangliste!I96=7,1.5,IF(Rangliste!I96=8,1.5,IF(Rangliste!I96=9,1.5,IF(Rangliste!I96=10,2,IF(Rangliste!I96=11,2,IF(Rangliste!I96=12,2,0))))))))))))</f>
        <v>0</v>
      </c>
      <c r="E95" s="26">
        <f ca="1">IF(Rangliste!M96-Rangliste!J96=12,0,IF(Rangliste!M96-Rangliste!J96=11,1,IF(Rangliste!M96-Rangliste!J96&lt;11,2,0)))</f>
        <v>0</v>
      </c>
      <c r="F95" s="41">
        <f t="shared" si="1"/>
        <v>1</v>
      </c>
    </row>
    <row r="96" spans="1:6">
      <c r="A96" s="26">
        <v>93</v>
      </c>
      <c r="B96" s="26">
        <f>Rangliste!C97</f>
        <v>0</v>
      </c>
      <c r="C96" s="26">
        <f>Rangliste!D97</f>
        <v>0</v>
      </c>
      <c r="D96" s="26">
        <f>IF(Rangliste!I97=1,1,IF(Rangliste!I97=2,1,IF(Rangliste!I97=3,1,IF(Rangliste!I97=4,1.5,IF(Rangliste!I97=5,1.5,IF(Rangliste!I97=6,1.5,IF(Rangliste!I97=7,1.5,IF(Rangliste!I97=8,1.5,IF(Rangliste!I97=9,1.5,IF(Rangliste!I97=10,2,IF(Rangliste!I97=11,2,IF(Rangliste!I97=12,2,0))))))))))))</f>
        <v>0</v>
      </c>
      <c r="E96" s="26">
        <f ca="1">IF(Rangliste!M97-Rangliste!J97=12,0,IF(Rangliste!M97-Rangliste!J97=11,1,IF(Rangliste!M97-Rangliste!J97&lt;11,2,0)))</f>
        <v>0</v>
      </c>
      <c r="F96" s="41">
        <f t="shared" si="1"/>
        <v>1</v>
      </c>
    </row>
    <row r="97" spans="1:6">
      <c r="A97" s="26">
        <v>94</v>
      </c>
      <c r="B97" s="26">
        <f>Rangliste!C98</f>
        <v>0</v>
      </c>
      <c r="C97" s="26">
        <f>Rangliste!D98</f>
        <v>0</v>
      </c>
      <c r="D97" s="26">
        <f>IF(Rangliste!I98=1,1,IF(Rangliste!I98=2,1,IF(Rangliste!I98=3,1,IF(Rangliste!I98=4,1.5,IF(Rangliste!I98=5,1.5,IF(Rangliste!I98=6,1.5,IF(Rangliste!I98=7,1.5,IF(Rangliste!I98=8,1.5,IF(Rangliste!I98=9,1.5,IF(Rangliste!I98=10,2,IF(Rangliste!I98=11,2,IF(Rangliste!I98=12,2,0))))))))))))</f>
        <v>0</v>
      </c>
      <c r="E97" s="26">
        <f ca="1">IF(Rangliste!M98-Rangliste!J98=12,0,IF(Rangliste!M98-Rangliste!J98=11,1,IF(Rangliste!M98-Rangliste!J98&lt;11,2,0)))</f>
        <v>0</v>
      </c>
      <c r="F97" s="41">
        <f t="shared" si="1"/>
        <v>1</v>
      </c>
    </row>
    <row r="98" spans="1:6">
      <c r="A98" s="26">
        <v>95</v>
      </c>
      <c r="B98" s="26">
        <f>Rangliste!C99</f>
        <v>0</v>
      </c>
      <c r="C98" s="26">
        <f>Rangliste!D99</f>
        <v>0</v>
      </c>
      <c r="D98" s="26">
        <f>IF(Rangliste!I99=1,1,IF(Rangliste!I99=2,1,IF(Rangliste!I99=3,1,IF(Rangliste!I99=4,1.5,IF(Rangliste!I99=5,1.5,IF(Rangliste!I99=6,1.5,IF(Rangliste!I99=7,1.5,IF(Rangliste!I99=8,1.5,IF(Rangliste!I99=9,1.5,IF(Rangliste!I99=10,2,IF(Rangliste!I99=11,2,IF(Rangliste!I99=12,2,0))))))))))))</f>
        <v>0</v>
      </c>
      <c r="E98" s="26">
        <f ca="1">IF(Rangliste!M99-Rangliste!J99=12,0,IF(Rangliste!M99-Rangliste!J99=11,1,IF(Rangliste!M99-Rangliste!J99&lt;11,2,0)))</f>
        <v>0</v>
      </c>
      <c r="F98" s="41">
        <f t="shared" si="1"/>
        <v>1</v>
      </c>
    </row>
    <row r="99" spans="1:6">
      <c r="A99" s="26">
        <v>96</v>
      </c>
      <c r="B99" s="26">
        <f>Rangliste!C100</f>
        <v>0</v>
      </c>
      <c r="C99" s="26">
        <f>Rangliste!D100</f>
        <v>0</v>
      </c>
      <c r="D99" s="26">
        <f>IF(Rangliste!I100=1,1,IF(Rangliste!I100=2,1,IF(Rangliste!I100=3,1,IF(Rangliste!I100=4,1.5,IF(Rangliste!I100=5,1.5,IF(Rangliste!I100=6,1.5,IF(Rangliste!I100=7,1.5,IF(Rangliste!I100=8,1.5,IF(Rangliste!I100=9,1.5,IF(Rangliste!I100=10,2,IF(Rangliste!I100=11,2,IF(Rangliste!I100=12,2,0))))))))))))</f>
        <v>0</v>
      </c>
      <c r="E99" s="26">
        <f ca="1">IF(Rangliste!M100-Rangliste!J100=12,0,IF(Rangliste!M100-Rangliste!J100=11,1,IF(Rangliste!M100-Rangliste!J100&lt;11,2,0)))</f>
        <v>0</v>
      </c>
      <c r="F99" s="41">
        <f t="shared" si="1"/>
        <v>1</v>
      </c>
    </row>
    <row r="100" spans="1:6">
      <c r="A100" s="26">
        <v>97</v>
      </c>
      <c r="B100" s="26">
        <f>Rangliste!C101</f>
        <v>0</v>
      </c>
      <c r="C100" s="26">
        <f>Rangliste!D101</f>
        <v>0</v>
      </c>
      <c r="D100" s="26">
        <f>IF(Rangliste!I101=1,1,IF(Rangliste!I101=2,1,IF(Rangliste!I101=3,1,IF(Rangliste!I101=4,1.5,IF(Rangliste!I101=5,1.5,IF(Rangliste!I101=6,1.5,IF(Rangliste!I101=7,1.5,IF(Rangliste!I101=8,1.5,IF(Rangliste!I101=9,1.5,IF(Rangliste!I101=10,2,IF(Rangliste!I101=11,2,IF(Rangliste!I101=12,2,0))))))))))))</f>
        <v>0</v>
      </c>
      <c r="E100" s="26">
        <f ca="1">IF(Rangliste!M101-Rangliste!J101=12,0,IF(Rangliste!M101-Rangliste!J101=11,1,IF(Rangliste!M101-Rangliste!J101&lt;11,2,0)))</f>
        <v>0</v>
      </c>
      <c r="F100" s="41">
        <f t="shared" si="1"/>
        <v>1</v>
      </c>
    </row>
    <row r="101" spans="1:6">
      <c r="A101" s="26">
        <v>98</v>
      </c>
      <c r="B101" s="26">
        <f>Rangliste!C102</f>
        <v>0</v>
      </c>
      <c r="C101" s="26">
        <f>Rangliste!D102</f>
        <v>0</v>
      </c>
      <c r="D101" s="26">
        <f>IF(Rangliste!I102=1,1,IF(Rangliste!I102=2,1,IF(Rangliste!I102=3,1,IF(Rangliste!I102=4,1.5,IF(Rangliste!I102=5,1.5,IF(Rangliste!I102=6,1.5,IF(Rangliste!I102=7,1.5,IF(Rangliste!I102=8,1.5,IF(Rangliste!I102=9,1.5,IF(Rangliste!I102=10,2,IF(Rangliste!I102=11,2,IF(Rangliste!I102=12,2,0))))))))))))</f>
        <v>0</v>
      </c>
      <c r="E101" s="26">
        <f ca="1">IF(Rangliste!M102-Rangliste!J102=12,0,IF(Rangliste!M102-Rangliste!J102=11,1,IF(Rangliste!M102-Rangliste!J102&lt;11,2,0)))</f>
        <v>0</v>
      </c>
      <c r="F101" s="41">
        <f t="shared" si="1"/>
        <v>1</v>
      </c>
    </row>
    <row r="102" spans="1:6">
      <c r="A102" s="26">
        <v>99</v>
      </c>
      <c r="B102" s="26">
        <f>Rangliste!C103</f>
        <v>0</v>
      </c>
      <c r="C102" s="26">
        <f>Rangliste!D103</f>
        <v>0</v>
      </c>
      <c r="D102" s="26">
        <f>IF(Rangliste!I103=1,1,IF(Rangliste!I103=2,1,IF(Rangliste!I103=3,1,IF(Rangliste!I103=4,1.5,IF(Rangliste!I103=5,1.5,IF(Rangliste!I103=6,1.5,IF(Rangliste!I103=7,1.5,IF(Rangliste!I103=8,1.5,IF(Rangliste!I103=9,1.5,IF(Rangliste!I103=10,2,IF(Rangliste!I103=11,2,IF(Rangliste!I103=12,2,0))))))))))))</f>
        <v>0</v>
      </c>
      <c r="E102" s="26">
        <f ca="1">IF(Rangliste!M103-Rangliste!J103=12,0,IF(Rangliste!M103-Rangliste!J103=11,1,IF(Rangliste!M103-Rangliste!J103&lt;11,2,0)))</f>
        <v>0</v>
      </c>
      <c r="F102" s="41">
        <f t="shared" si="1"/>
        <v>1</v>
      </c>
    </row>
    <row r="103" spans="1:6">
      <c r="A103" s="26">
        <v>100</v>
      </c>
      <c r="B103" s="26">
        <f>Rangliste!C104</f>
        <v>0</v>
      </c>
      <c r="C103" s="26">
        <f>Rangliste!D104</f>
        <v>0</v>
      </c>
      <c r="D103" s="26">
        <f>IF(Rangliste!I104=1,1,IF(Rangliste!I104=2,1,IF(Rangliste!I104=3,1,IF(Rangliste!I104=4,1.5,IF(Rangliste!I104=5,1.5,IF(Rangliste!I104=6,1.5,IF(Rangliste!I104=7,1.5,IF(Rangliste!I104=8,1.5,IF(Rangliste!I104=9,1.5,IF(Rangliste!I104=10,2,IF(Rangliste!I104=11,2,IF(Rangliste!I104=12,2,0))))))))))))</f>
        <v>0</v>
      </c>
      <c r="E103" s="26">
        <f ca="1">IF(Rangliste!M104-Rangliste!J104=12,0,IF(Rangliste!M104-Rangliste!J104=11,1,IF(Rangliste!M104-Rangliste!J104&lt;11,2,0)))</f>
        <v>0</v>
      </c>
      <c r="F103" s="41">
        <f t="shared" si="1"/>
        <v>1</v>
      </c>
    </row>
    <row r="104" spans="1:6">
      <c r="A104" s="26">
        <v>101</v>
      </c>
      <c r="B104" s="26">
        <f>Rangliste!C105</f>
        <v>0</v>
      </c>
      <c r="C104" s="26">
        <f>Rangliste!D105</f>
        <v>0</v>
      </c>
      <c r="D104" s="26">
        <f>IF(Rangliste!I105=1,1,IF(Rangliste!I105=2,1,IF(Rangliste!I105=3,1,IF(Rangliste!I105=4,1.5,IF(Rangliste!I105=5,1.5,IF(Rangliste!I105=6,1.5,IF(Rangliste!I105=7,1.5,IF(Rangliste!I105=8,1.5,IF(Rangliste!I105=9,1.5,IF(Rangliste!I105=10,2,IF(Rangliste!I105=11,2,IF(Rangliste!I105=12,2,0))))))))))))</f>
        <v>0</v>
      </c>
      <c r="E104" s="26">
        <f ca="1">IF(Rangliste!M105-Rangliste!J105=12,0,IF(Rangliste!M105-Rangliste!J105=11,1,IF(Rangliste!M105-Rangliste!J105&lt;11,2,0)))</f>
        <v>0</v>
      </c>
      <c r="F104" s="41">
        <f t="shared" si="1"/>
        <v>1</v>
      </c>
    </row>
    <row r="105" spans="1:6">
      <c r="A105" s="26">
        <v>102</v>
      </c>
      <c r="B105" s="26">
        <f>Rangliste!C106</f>
        <v>0</v>
      </c>
      <c r="C105" s="26">
        <f>Rangliste!D106</f>
        <v>0</v>
      </c>
      <c r="D105" s="26">
        <f>IF(Rangliste!I106=1,1,IF(Rangliste!I106=2,1,IF(Rangliste!I106=3,1,IF(Rangliste!I106=4,1.5,IF(Rangliste!I106=5,1.5,IF(Rangliste!I106=6,1.5,IF(Rangliste!I106=7,1.5,IF(Rangliste!I106=8,1.5,IF(Rangliste!I106=9,1.5,IF(Rangliste!I106=10,2,IF(Rangliste!I106=11,2,IF(Rangliste!I106=12,2,0))))))))))))</f>
        <v>0</v>
      </c>
      <c r="E105" s="26">
        <f ca="1">IF(Rangliste!M106-Rangliste!J106=12,0,IF(Rangliste!M106-Rangliste!J106=11,1,IF(Rangliste!M106-Rangliste!J106&lt;11,2,0)))</f>
        <v>0</v>
      </c>
      <c r="F105" s="41">
        <f t="shared" si="1"/>
        <v>1</v>
      </c>
    </row>
    <row r="106" spans="1:6">
      <c r="A106" s="26">
        <v>103</v>
      </c>
      <c r="B106" s="26">
        <f>Rangliste!C107</f>
        <v>0</v>
      </c>
      <c r="C106" s="26">
        <f>Rangliste!D107</f>
        <v>0</v>
      </c>
      <c r="D106" s="26">
        <f>IF(Rangliste!I107=1,1,IF(Rangliste!I107=2,1,IF(Rangliste!I107=3,1,IF(Rangliste!I107=4,1.5,IF(Rangliste!I107=5,1.5,IF(Rangliste!I107=6,1.5,IF(Rangliste!I107=7,1.5,IF(Rangliste!I107=8,1.5,IF(Rangliste!I107=9,1.5,IF(Rangliste!I107=10,2,IF(Rangliste!I107=11,2,IF(Rangliste!I107=12,2,0))))))))))))</f>
        <v>0</v>
      </c>
      <c r="E106" s="26">
        <f ca="1">IF(Rangliste!M107-Rangliste!J107=12,0,IF(Rangliste!M107-Rangliste!J107=11,1,IF(Rangliste!M107-Rangliste!J107&lt;11,2,0)))</f>
        <v>0</v>
      </c>
      <c r="F106" s="41">
        <f t="shared" si="1"/>
        <v>1</v>
      </c>
    </row>
    <row r="107" spans="1:6">
      <c r="A107" s="26">
        <v>104</v>
      </c>
      <c r="B107" s="26">
        <f>Rangliste!C108</f>
        <v>0</v>
      </c>
      <c r="C107" s="26">
        <f>Rangliste!D108</f>
        <v>0</v>
      </c>
      <c r="D107" s="26">
        <f>IF(Rangliste!I108=1,1,IF(Rangliste!I108=2,1,IF(Rangliste!I108=3,1,IF(Rangliste!I108=4,1.5,IF(Rangliste!I108=5,1.5,IF(Rangliste!I108=6,1.5,IF(Rangliste!I108=7,1.5,IF(Rangliste!I108=8,1.5,IF(Rangliste!I108=9,1.5,IF(Rangliste!I108=10,2,IF(Rangliste!I108=11,2,IF(Rangliste!I108=12,2,0))))))))))))</f>
        <v>0</v>
      </c>
      <c r="E107" s="26">
        <f ca="1">IF(Rangliste!M108-Rangliste!J108=12,0,IF(Rangliste!M108-Rangliste!J108=11,1,IF(Rangliste!M108-Rangliste!J108&lt;11,2,0)))</f>
        <v>0</v>
      </c>
      <c r="F107" s="41">
        <f t="shared" si="1"/>
        <v>1</v>
      </c>
    </row>
    <row r="108" spans="1:6">
      <c r="A108" s="26">
        <v>105</v>
      </c>
      <c r="B108" s="26">
        <f>Rangliste!C109</f>
        <v>0</v>
      </c>
      <c r="C108" s="26">
        <f>Rangliste!D109</f>
        <v>0</v>
      </c>
      <c r="D108" s="26">
        <f>IF(Rangliste!I109=1,1,IF(Rangliste!I109=2,1,IF(Rangliste!I109=3,1,IF(Rangliste!I109=4,1.5,IF(Rangliste!I109=5,1.5,IF(Rangliste!I109=6,1.5,IF(Rangliste!I109=7,1.5,IF(Rangliste!I109=8,1.5,IF(Rangliste!I109=9,1.5,IF(Rangliste!I109=10,2,IF(Rangliste!I109=11,2,IF(Rangliste!I109=12,2,0))))))))))))</f>
        <v>0</v>
      </c>
      <c r="E108" s="26">
        <f ca="1">IF(Rangliste!M109-Rangliste!J109=12,0,IF(Rangliste!M109-Rangliste!J109=11,1,IF(Rangliste!M109-Rangliste!J109&lt;11,2,0)))</f>
        <v>0</v>
      </c>
      <c r="F108" s="41">
        <f t="shared" si="1"/>
        <v>1</v>
      </c>
    </row>
    <row r="109" spans="1:6">
      <c r="A109" s="26">
        <v>106</v>
      </c>
      <c r="B109" s="26">
        <f>Rangliste!C110</f>
        <v>0</v>
      </c>
      <c r="C109" s="26">
        <f>Rangliste!D110</f>
        <v>0</v>
      </c>
      <c r="D109" s="26">
        <f>IF(Rangliste!I110=1,1,IF(Rangliste!I110=2,1,IF(Rangliste!I110=3,1,IF(Rangliste!I110=4,1.5,IF(Rangliste!I110=5,1.5,IF(Rangliste!I110=6,1.5,IF(Rangliste!I110=7,1.5,IF(Rangliste!I110=8,1.5,IF(Rangliste!I110=9,1.5,IF(Rangliste!I110=10,2,IF(Rangliste!I110=11,2,IF(Rangliste!I110=12,2,0))))))))))))</f>
        <v>0</v>
      </c>
      <c r="E109" s="26">
        <f ca="1">IF(Rangliste!M110-Rangliste!J110=12,0,IF(Rangliste!M110-Rangliste!J110=11,1,IF(Rangliste!M110-Rangliste!J110&lt;11,2,0)))</f>
        <v>0</v>
      </c>
      <c r="F109" s="41">
        <f t="shared" si="1"/>
        <v>1</v>
      </c>
    </row>
    <row r="110" spans="1:6">
      <c r="A110" s="26">
        <v>107</v>
      </c>
      <c r="B110" s="26">
        <f>Rangliste!C111</f>
        <v>0</v>
      </c>
      <c r="C110" s="26">
        <f>Rangliste!D111</f>
        <v>0</v>
      </c>
      <c r="D110" s="26">
        <f>IF(Rangliste!I111=1,1,IF(Rangliste!I111=2,1,IF(Rangliste!I111=3,1,IF(Rangliste!I111=4,1.5,IF(Rangliste!I111=5,1.5,IF(Rangliste!I111=6,1.5,IF(Rangliste!I111=7,1.5,IF(Rangliste!I111=8,1.5,IF(Rangliste!I111=9,1.5,IF(Rangliste!I111=10,2,IF(Rangliste!I111=11,2,IF(Rangliste!I111=12,2,0))))))))))))</f>
        <v>0</v>
      </c>
      <c r="E110" s="26">
        <f ca="1">IF(Rangliste!M111-Rangliste!J111=12,0,IF(Rangliste!M111-Rangliste!J111=11,1,IF(Rangliste!M111-Rangliste!J111&lt;11,2,0)))</f>
        <v>0</v>
      </c>
      <c r="F110" s="41">
        <f t="shared" si="1"/>
        <v>1</v>
      </c>
    </row>
    <row r="111" spans="1:6">
      <c r="A111" s="26">
        <v>108</v>
      </c>
      <c r="B111" s="26">
        <f>Rangliste!C112</f>
        <v>0</v>
      </c>
      <c r="C111" s="26">
        <f>Rangliste!D112</f>
        <v>0</v>
      </c>
      <c r="D111" s="26">
        <f>IF(Rangliste!I112=1,1,IF(Rangliste!I112=2,1,IF(Rangliste!I112=3,1,IF(Rangliste!I112=4,1.5,IF(Rangliste!I112=5,1.5,IF(Rangliste!I112=6,1.5,IF(Rangliste!I112=7,1.5,IF(Rangliste!I112=8,1.5,IF(Rangliste!I112=9,1.5,IF(Rangliste!I112=10,2,IF(Rangliste!I112=11,2,IF(Rangliste!I112=12,2,0))))))))))))</f>
        <v>0</v>
      </c>
      <c r="E111" s="26">
        <f ca="1">IF(Rangliste!M112-Rangliste!J112=12,0,IF(Rangliste!M112-Rangliste!J112=11,1,IF(Rangliste!M112-Rangliste!J112&lt;11,2,0)))</f>
        <v>0</v>
      </c>
      <c r="F111" s="41">
        <f t="shared" si="1"/>
        <v>1</v>
      </c>
    </row>
    <row r="112" spans="1:6">
      <c r="A112" s="26">
        <v>109</v>
      </c>
      <c r="B112" s="26">
        <f>Rangliste!C113</f>
        <v>0</v>
      </c>
      <c r="C112" s="26">
        <f>Rangliste!D113</f>
        <v>0</v>
      </c>
      <c r="D112" s="26">
        <f>IF(Rangliste!I113=1,1,IF(Rangliste!I113=2,1,IF(Rangliste!I113=3,1,IF(Rangliste!I113=4,1.5,IF(Rangliste!I113=5,1.5,IF(Rangliste!I113=6,1.5,IF(Rangliste!I113=7,1.5,IF(Rangliste!I113=8,1.5,IF(Rangliste!I113=9,1.5,IF(Rangliste!I113=10,2,IF(Rangliste!I113=11,2,IF(Rangliste!I113=12,2,0))))))))))))</f>
        <v>0</v>
      </c>
      <c r="E112" s="26">
        <f ca="1">IF(Rangliste!M113-Rangliste!J113=12,0,IF(Rangliste!M113-Rangliste!J113=11,1,IF(Rangliste!M113-Rangliste!J113&lt;11,2,0)))</f>
        <v>0</v>
      </c>
      <c r="F112" s="41">
        <f t="shared" si="1"/>
        <v>1</v>
      </c>
    </row>
    <row r="113" spans="1:6">
      <c r="A113" s="26">
        <v>110</v>
      </c>
      <c r="B113" s="26">
        <f>Rangliste!C114</f>
        <v>0</v>
      </c>
      <c r="C113" s="26">
        <f>Rangliste!D114</f>
        <v>0</v>
      </c>
      <c r="D113" s="26">
        <f>IF(Rangliste!I114=1,1,IF(Rangliste!I114=2,1,IF(Rangliste!I114=3,1,IF(Rangliste!I114=4,1.5,IF(Rangliste!I114=5,1.5,IF(Rangliste!I114=6,1.5,IF(Rangliste!I114=7,1.5,IF(Rangliste!I114=8,1.5,IF(Rangliste!I114=9,1.5,IF(Rangliste!I114=10,2,IF(Rangliste!I114=11,2,IF(Rangliste!I114=12,2,0))))))))))))</f>
        <v>0</v>
      </c>
      <c r="E113" s="26">
        <f ca="1">IF(Rangliste!M114-Rangliste!J114=12,0,IF(Rangliste!M114-Rangliste!J114=11,1,IF(Rangliste!M114-Rangliste!J114&lt;11,2,0)))</f>
        <v>0</v>
      </c>
      <c r="F113" s="41">
        <f t="shared" si="1"/>
        <v>1</v>
      </c>
    </row>
    <row r="114" spans="1:6">
      <c r="A114" s="26">
        <v>111</v>
      </c>
      <c r="B114" s="26">
        <f>Rangliste!C115</f>
        <v>0</v>
      </c>
      <c r="C114" s="26">
        <f>Rangliste!D115</f>
        <v>0</v>
      </c>
      <c r="D114" s="26">
        <f>IF(Rangliste!I115=1,1,IF(Rangliste!I115=2,1,IF(Rangliste!I115=3,1,IF(Rangliste!I115=4,1.5,IF(Rangliste!I115=5,1.5,IF(Rangliste!I115=6,1.5,IF(Rangliste!I115=7,1.5,IF(Rangliste!I115=8,1.5,IF(Rangliste!I115=9,1.5,IF(Rangliste!I115=10,2,IF(Rangliste!I115=11,2,IF(Rangliste!I115=12,2,0))))))))))))</f>
        <v>0</v>
      </c>
      <c r="E114" s="26">
        <f ca="1">IF(Rangliste!M115-Rangliste!J115=12,0,IF(Rangliste!M115-Rangliste!J115=11,1,IF(Rangliste!M115-Rangliste!J115&lt;11,2,0)))</f>
        <v>0</v>
      </c>
      <c r="F114" s="41">
        <f t="shared" si="1"/>
        <v>1</v>
      </c>
    </row>
    <row r="115" spans="1:6">
      <c r="A115" s="26">
        <v>112</v>
      </c>
      <c r="B115" s="26">
        <f>Rangliste!C116</f>
        <v>0</v>
      </c>
      <c r="C115" s="26">
        <f>Rangliste!D116</f>
        <v>0</v>
      </c>
      <c r="D115" s="26">
        <f>IF(Rangliste!I116=1,1,IF(Rangliste!I116=2,1,IF(Rangliste!I116=3,1,IF(Rangliste!I116=4,1.5,IF(Rangliste!I116=5,1.5,IF(Rangliste!I116=6,1.5,IF(Rangliste!I116=7,1.5,IF(Rangliste!I116=8,1.5,IF(Rangliste!I116=9,1.5,IF(Rangliste!I116=10,2,IF(Rangliste!I116=11,2,IF(Rangliste!I116=12,2,0))))))))))))</f>
        <v>0</v>
      </c>
      <c r="E115" s="26">
        <f ca="1">IF(Rangliste!M116-Rangliste!J116=12,0,IF(Rangliste!M116-Rangliste!J116=11,1,IF(Rangliste!M116-Rangliste!J116&lt;11,2,0)))</f>
        <v>0</v>
      </c>
      <c r="F115" s="41">
        <f t="shared" si="1"/>
        <v>1</v>
      </c>
    </row>
    <row r="116" spans="1:6">
      <c r="A116" s="26">
        <v>113</v>
      </c>
      <c r="B116" s="26">
        <f>Rangliste!C117</f>
        <v>0</v>
      </c>
      <c r="C116" s="26">
        <f>Rangliste!D117</f>
        <v>0</v>
      </c>
      <c r="D116" s="26">
        <f>IF(Rangliste!I117=1,1,IF(Rangliste!I117=2,1,IF(Rangliste!I117=3,1,IF(Rangliste!I117=4,1.5,IF(Rangliste!I117=5,1.5,IF(Rangliste!I117=6,1.5,IF(Rangliste!I117=7,1.5,IF(Rangliste!I117=8,1.5,IF(Rangliste!I117=9,1.5,IF(Rangliste!I117=10,2,IF(Rangliste!I117=11,2,IF(Rangliste!I117=12,2,0))))))))))))</f>
        <v>0</v>
      </c>
      <c r="E116" s="26">
        <f ca="1">IF(Rangliste!M117-Rangliste!J117=12,0,IF(Rangliste!M117-Rangliste!J117=11,1,IF(Rangliste!M117-Rangliste!J117&lt;11,2,0)))</f>
        <v>0</v>
      </c>
      <c r="F116" s="41">
        <f t="shared" si="1"/>
        <v>1</v>
      </c>
    </row>
    <row r="117" spans="1:6">
      <c r="A117" s="26">
        <v>114</v>
      </c>
      <c r="B117" s="26">
        <f>Rangliste!C118</f>
        <v>0</v>
      </c>
      <c r="C117" s="26">
        <f>Rangliste!D118</f>
        <v>0</v>
      </c>
      <c r="D117" s="26">
        <f>IF(Rangliste!I118=1,1,IF(Rangliste!I118=2,1,IF(Rangliste!I118=3,1,IF(Rangliste!I118=4,1.5,IF(Rangliste!I118=5,1.5,IF(Rangliste!I118=6,1.5,IF(Rangliste!I118=7,1.5,IF(Rangliste!I118=8,1.5,IF(Rangliste!I118=9,1.5,IF(Rangliste!I118=10,2,IF(Rangliste!I118=11,2,IF(Rangliste!I118=12,2,0))))))))))))</f>
        <v>0</v>
      </c>
      <c r="E117" s="26">
        <f ca="1">IF(Rangliste!M118-Rangliste!J118=12,0,IF(Rangliste!M118-Rangliste!J118=11,1,IF(Rangliste!M118-Rangliste!J118&lt;11,2,0)))</f>
        <v>0</v>
      </c>
      <c r="F117" s="41">
        <f t="shared" si="1"/>
        <v>1</v>
      </c>
    </row>
    <row r="118" spans="1:6">
      <c r="A118" s="26">
        <v>115</v>
      </c>
      <c r="B118" s="26">
        <f>Rangliste!C119</f>
        <v>0</v>
      </c>
      <c r="C118" s="26">
        <f>Rangliste!D119</f>
        <v>0</v>
      </c>
      <c r="D118" s="26">
        <f>IF(Rangliste!I119=1,1,IF(Rangliste!I119=2,1,IF(Rangliste!I119=3,1,IF(Rangliste!I119=4,1.5,IF(Rangliste!I119=5,1.5,IF(Rangliste!I119=6,1.5,IF(Rangliste!I119=7,1.5,IF(Rangliste!I119=8,1.5,IF(Rangliste!I119=9,1.5,IF(Rangliste!I119=10,2,IF(Rangliste!I119=11,2,IF(Rangliste!I119=12,2,0))))))))))))</f>
        <v>0</v>
      </c>
      <c r="E118" s="26">
        <f ca="1">IF(Rangliste!M119-Rangliste!J119=12,0,IF(Rangliste!M119-Rangliste!J119=11,1,IF(Rangliste!M119-Rangliste!J119&lt;11,2,0)))</f>
        <v>0</v>
      </c>
      <c r="F118" s="41">
        <f t="shared" si="1"/>
        <v>1</v>
      </c>
    </row>
    <row r="119" spans="1:6">
      <c r="A119" s="26">
        <v>116</v>
      </c>
      <c r="B119" s="26">
        <f>Rangliste!C120</f>
        <v>0</v>
      </c>
      <c r="C119" s="26">
        <f>Rangliste!D120</f>
        <v>0</v>
      </c>
      <c r="D119" s="26">
        <f>IF(Rangliste!I120=1,1,IF(Rangliste!I120=2,1,IF(Rangliste!I120=3,1,IF(Rangliste!I120=4,1.5,IF(Rangliste!I120=5,1.5,IF(Rangliste!I120=6,1.5,IF(Rangliste!I120=7,1.5,IF(Rangliste!I120=8,1.5,IF(Rangliste!I120=9,1.5,IF(Rangliste!I120=10,2,IF(Rangliste!I120=11,2,IF(Rangliste!I120=12,2,0))))))))))))</f>
        <v>0</v>
      </c>
      <c r="E119" s="26">
        <f ca="1">IF(Rangliste!M120-Rangliste!J120=12,0,IF(Rangliste!M120-Rangliste!J120=11,1,IF(Rangliste!M120-Rangliste!J120&lt;11,2,0)))</f>
        <v>0</v>
      </c>
      <c r="F119" s="41">
        <f t="shared" si="1"/>
        <v>1</v>
      </c>
    </row>
    <row r="120" spans="1:6">
      <c r="A120" s="26">
        <v>117</v>
      </c>
      <c r="B120" s="26">
        <f>Rangliste!C121</f>
        <v>0</v>
      </c>
      <c r="C120" s="26">
        <f>Rangliste!D121</f>
        <v>0</v>
      </c>
      <c r="D120" s="26">
        <f>IF(Rangliste!I121=1,1,IF(Rangliste!I121=2,1,IF(Rangliste!I121=3,1,IF(Rangliste!I121=4,1.5,IF(Rangliste!I121=5,1.5,IF(Rangliste!I121=6,1.5,IF(Rangliste!I121=7,1.5,IF(Rangliste!I121=8,1.5,IF(Rangliste!I121=9,1.5,IF(Rangliste!I121=10,2,IF(Rangliste!I121=11,2,IF(Rangliste!I121=12,2,0))))))))))))</f>
        <v>0</v>
      </c>
      <c r="E120" s="26">
        <f ca="1">IF(Rangliste!M121-Rangliste!J121=12,0,IF(Rangliste!M121-Rangliste!J121=11,1,IF(Rangliste!M121-Rangliste!J121&lt;11,2,0)))</f>
        <v>0</v>
      </c>
      <c r="F120" s="41">
        <f t="shared" si="1"/>
        <v>1</v>
      </c>
    </row>
    <row r="121" spans="1:6">
      <c r="A121" s="26">
        <v>118</v>
      </c>
      <c r="B121" s="26">
        <f>Rangliste!C122</f>
        <v>0</v>
      </c>
      <c r="C121" s="26">
        <f>Rangliste!D122</f>
        <v>0</v>
      </c>
      <c r="D121" s="26">
        <f>IF(Rangliste!I122=1,1,IF(Rangliste!I122=2,1,IF(Rangliste!I122=3,1,IF(Rangliste!I122=4,1.5,IF(Rangliste!I122=5,1.5,IF(Rangliste!I122=6,1.5,IF(Rangliste!I122=7,1.5,IF(Rangliste!I122=8,1.5,IF(Rangliste!I122=9,1.5,IF(Rangliste!I122=10,2,IF(Rangliste!I122=11,2,IF(Rangliste!I122=12,2,0))))))))))))</f>
        <v>0</v>
      </c>
      <c r="E121" s="26">
        <f ca="1">IF(Rangliste!M122-Rangliste!J122=12,0,IF(Rangliste!M122-Rangliste!J122=11,1,IF(Rangliste!M122-Rangliste!J122&lt;11,2,0)))</f>
        <v>0</v>
      </c>
      <c r="F121" s="41">
        <f t="shared" si="1"/>
        <v>1</v>
      </c>
    </row>
    <row r="122" spans="1:6">
      <c r="A122" s="26">
        <v>119</v>
      </c>
      <c r="B122" s="26">
        <f>Rangliste!C123</f>
        <v>0</v>
      </c>
      <c r="C122" s="26">
        <f>Rangliste!D123</f>
        <v>0</v>
      </c>
      <c r="D122" s="26">
        <f>IF(Rangliste!I123=1,1,IF(Rangliste!I123=2,1,IF(Rangliste!I123=3,1,IF(Rangliste!I123=4,1.5,IF(Rangliste!I123=5,1.5,IF(Rangliste!I123=6,1.5,IF(Rangliste!I123=7,1.5,IF(Rangliste!I123=8,1.5,IF(Rangliste!I123=9,1.5,IF(Rangliste!I123=10,2,IF(Rangliste!I123=11,2,IF(Rangliste!I123=12,2,0))))))))))))</f>
        <v>0</v>
      </c>
      <c r="E122" s="26">
        <f ca="1">IF(Rangliste!M123-Rangliste!J123=12,0,IF(Rangliste!M123-Rangliste!J123=11,1,IF(Rangliste!M123-Rangliste!J123&lt;11,2,0)))</f>
        <v>0</v>
      </c>
      <c r="F122" s="41">
        <f t="shared" si="1"/>
        <v>1</v>
      </c>
    </row>
    <row r="123" spans="1:6">
      <c r="A123" s="26">
        <v>120</v>
      </c>
      <c r="B123" s="26">
        <f>Rangliste!C124</f>
        <v>0</v>
      </c>
      <c r="C123" s="26">
        <f>Rangliste!D124</f>
        <v>0</v>
      </c>
      <c r="D123" s="26">
        <f>IF(Rangliste!I124=1,1,IF(Rangliste!I124=2,1,IF(Rangliste!I124=3,1,IF(Rangliste!I124=4,1.5,IF(Rangliste!I124=5,1.5,IF(Rangliste!I124=6,1.5,IF(Rangliste!I124=7,1.5,IF(Rangliste!I124=8,1.5,IF(Rangliste!I124=9,1.5,IF(Rangliste!I124=10,2,IF(Rangliste!I124=11,2,IF(Rangliste!I124=12,2,0))))))))))))</f>
        <v>0</v>
      </c>
      <c r="E123" s="26">
        <f ca="1">IF(Rangliste!M124-Rangliste!J124=12,0,IF(Rangliste!M124-Rangliste!J124=11,1,IF(Rangliste!M124-Rangliste!J124&lt;11,2,0)))</f>
        <v>0</v>
      </c>
      <c r="F123" s="41">
        <f t="shared" si="1"/>
        <v>1</v>
      </c>
    </row>
    <row r="124" spans="1:6">
      <c r="A124" s="26">
        <v>121</v>
      </c>
      <c r="B124" s="26">
        <f>Rangliste!C125</f>
        <v>0</v>
      </c>
      <c r="C124" s="26">
        <f>Rangliste!D125</f>
        <v>0</v>
      </c>
      <c r="D124" s="26">
        <f>IF(Rangliste!I125=1,1,IF(Rangliste!I125=2,1,IF(Rangliste!I125=3,1,IF(Rangliste!I125=4,1.5,IF(Rangliste!I125=5,1.5,IF(Rangliste!I125=6,1.5,IF(Rangliste!I125=7,1.5,IF(Rangliste!I125=8,1.5,IF(Rangliste!I125=9,1.5,IF(Rangliste!I125=10,2,IF(Rangliste!I125=11,2,IF(Rangliste!I125=12,2,0))))))))))))</f>
        <v>0</v>
      </c>
      <c r="E124" s="26">
        <f ca="1">IF(Rangliste!M125-Rangliste!J125=12,0,IF(Rangliste!M125-Rangliste!J125=11,1,IF(Rangliste!M125-Rangliste!J125&lt;11,2,0)))</f>
        <v>0</v>
      </c>
      <c r="F124" s="41">
        <f t="shared" si="1"/>
        <v>1</v>
      </c>
    </row>
    <row r="125" spans="1:6">
      <c r="A125" s="26">
        <v>122</v>
      </c>
      <c r="B125" s="26">
        <f>Rangliste!C126</f>
        <v>0</v>
      </c>
      <c r="C125" s="26">
        <f>Rangliste!D126</f>
        <v>0</v>
      </c>
      <c r="D125" s="26">
        <f>IF(Rangliste!I126=1,1,IF(Rangliste!I126=2,1,IF(Rangliste!I126=3,1,IF(Rangliste!I126=4,1.5,IF(Rangliste!I126=5,1.5,IF(Rangliste!I126=6,1.5,IF(Rangliste!I126=7,1.5,IF(Rangliste!I126=8,1.5,IF(Rangliste!I126=9,1.5,IF(Rangliste!I126=10,2,IF(Rangliste!I126=11,2,IF(Rangliste!I126=12,2,0))))))))))))</f>
        <v>0</v>
      </c>
      <c r="E125" s="26">
        <f ca="1">IF(Rangliste!M126-Rangliste!J126=12,0,IF(Rangliste!M126-Rangliste!J126=11,1,IF(Rangliste!M126-Rangliste!J126&lt;11,2,0)))</f>
        <v>0</v>
      </c>
      <c r="F125" s="41">
        <f t="shared" si="1"/>
        <v>1</v>
      </c>
    </row>
    <row r="126" spans="1:6">
      <c r="A126" s="26">
        <v>123</v>
      </c>
      <c r="B126" s="26">
        <f>Rangliste!C127</f>
        <v>0</v>
      </c>
      <c r="C126" s="26">
        <f>Rangliste!D127</f>
        <v>0</v>
      </c>
      <c r="D126" s="26">
        <f>IF(Rangliste!I127=1,1,IF(Rangliste!I127=2,1,IF(Rangliste!I127=3,1,IF(Rangliste!I127=4,1.5,IF(Rangliste!I127=5,1.5,IF(Rangliste!I127=6,1.5,IF(Rangliste!I127=7,1.5,IF(Rangliste!I127=8,1.5,IF(Rangliste!I127=9,1.5,IF(Rangliste!I127=10,2,IF(Rangliste!I127=11,2,IF(Rangliste!I127=12,2,0))))))))))))</f>
        <v>0</v>
      </c>
      <c r="E126" s="26">
        <f ca="1">IF(Rangliste!M127-Rangliste!J127=12,0,IF(Rangliste!M127-Rangliste!J127=11,1,IF(Rangliste!M127-Rangliste!J127&lt;11,2,0)))</f>
        <v>0</v>
      </c>
      <c r="F126" s="41">
        <f t="shared" si="1"/>
        <v>1</v>
      </c>
    </row>
    <row r="127" spans="1:6">
      <c r="A127" s="26">
        <v>124</v>
      </c>
      <c r="B127" s="26">
        <f>Rangliste!C128</f>
        <v>0</v>
      </c>
      <c r="C127" s="26">
        <f>Rangliste!D128</f>
        <v>0</v>
      </c>
      <c r="D127" s="26">
        <f>IF(Rangliste!I128=1,1,IF(Rangliste!I128=2,1,IF(Rangliste!I128=3,1,IF(Rangliste!I128=4,1.5,IF(Rangliste!I128=5,1.5,IF(Rangliste!I128=6,1.5,IF(Rangliste!I128=7,1.5,IF(Rangliste!I128=8,1.5,IF(Rangliste!I128=9,1.5,IF(Rangliste!I128=10,2,IF(Rangliste!I128=11,2,IF(Rangliste!I128=12,2,0))))))))))))</f>
        <v>0</v>
      </c>
      <c r="E127" s="26">
        <f ca="1">IF(Rangliste!M128-Rangliste!J128=12,0,IF(Rangliste!M128-Rangliste!J128=11,1,IF(Rangliste!M128-Rangliste!J128&lt;11,2,0)))</f>
        <v>0</v>
      </c>
      <c r="F127" s="41">
        <f t="shared" si="1"/>
        <v>1</v>
      </c>
    </row>
    <row r="128" spans="1:6">
      <c r="A128" s="26">
        <v>125</v>
      </c>
      <c r="B128" s="26">
        <f>Rangliste!C129</f>
        <v>0</v>
      </c>
      <c r="C128" s="26">
        <f>Rangliste!D129</f>
        <v>0</v>
      </c>
      <c r="D128" s="26">
        <f>IF(Rangliste!I129=1,1,IF(Rangliste!I129=2,1,IF(Rangliste!I129=3,1,IF(Rangliste!I129=4,1.5,IF(Rangliste!I129=5,1.5,IF(Rangliste!I129=6,1.5,IF(Rangliste!I129=7,1.5,IF(Rangliste!I129=8,1.5,IF(Rangliste!I129=9,1.5,IF(Rangliste!I129=10,2,IF(Rangliste!I129=11,2,IF(Rangliste!I129=12,2,0))))))))))))</f>
        <v>0</v>
      </c>
      <c r="E128" s="26">
        <f ca="1">IF(Rangliste!M129-Rangliste!J129=12,0,IF(Rangliste!M129-Rangliste!J129=11,1,IF(Rangliste!M129-Rangliste!J129&lt;11,2,0)))</f>
        <v>0</v>
      </c>
      <c r="F128" s="41">
        <f t="shared" si="1"/>
        <v>1</v>
      </c>
    </row>
    <row r="129" spans="1:6">
      <c r="A129" s="26">
        <v>126</v>
      </c>
      <c r="B129" s="26">
        <f>Rangliste!C130</f>
        <v>0</v>
      </c>
      <c r="C129" s="26">
        <f>Rangliste!D130</f>
        <v>0</v>
      </c>
      <c r="D129" s="26">
        <f>IF(Rangliste!I130=1,1,IF(Rangliste!I130=2,1,IF(Rangliste!I130=3,1,IF(Rangliste!I130=4,1.5,IF(Rangliste!I130=5,1.5,IF(Rangliste!I130=6,1.5,IF(Rangliste!I130=7,1.5,IF(Rangliste!I130=8,1.5,IF(Rangliste!I130=9,1.5,IF(Rangliste!I130=10,2,IF(Rangliste!I130=11,2,IF(Rangliste!I130=12,2,0))))))))))))</f>
        <v>0</v>
      </c>
      <c r="E129" s="26">
        <f ca="1">IF(Rangliste!M130-Rangliste!J130=12,0,IF(Rangliste!M130-Rangliste!J130=11,1,IF(Rangliste!M130-Rangliste!J130&lt;11,2,0)))</f>
        <v>0</v>
      </c>
      <c r="F129" s="41">
        <f t="shared" si="1"/>
        <v>1</v>
      </c>
    </row>
    <row r="130" spans="1:6">
      <c r="A130" s="26">
        <v>127</v>
      </c>
      <c r="B130" s="26">
        <f>Rangliste!C131</f>
        <v>0</v>
      </c>
      <c r="C130" s="26">
        <f>Rangliste!D131</f>
        <v>0</v>
      </c>
      <c r="D130" s="26">
        <f>IF(Rangliste!I131=1,1,IF(Rangliste!I131=2,1,IF(Rangliste!I131=3,1,IF(Rangliste!I131=4,1.5,IF(Rangliste!I131=5,1.5,IF(Rangliste!I131=6,1.5,IF(Rangliste!I131=7,1.5,IF(Rangliste!I131=8,1.5,IF(Rangliste!I131=9,1.5,IF(Rangliste!I131=10,2,IF(Rangliste!I131=11,2,IF(Rangliste!I131=12,2,0))))))))))))</f>
        <v>0</v>
      </c>
      <c r="E130" s="26">
        <f ca="1">IF(Rangliste!M131-Rangliste!J131=12,0,IF(Rangliste!M131-Rangliste!J131=11,1,IF(Rangliste!M131-Rangliste!J131&lt;11,2,0)))</f>
        <v>0</v>
      </c>
      <c r="F130" s="41">
        <f t="shared" si="1"/>
        <v>1</v>
      </c>
    </row>
    <row r="131" spans="1:6">
      <c r="A131" s="26">
        <v>128</v>
      </c>
      <c r="B131" s="26">
        <f>Rangliste!C132</f>
        <v>0</v>
      </c>
      <c r="C131" s="26">
        <f>Rangliste!D132</f>
        <v>0</v>
      </c>
      <c r="D131" s="26">
        <f>IF(Rangliste!I132=1,1,IF(Rangliste!I132=2,1,IF(Rangliste!I132=3,1,IF(Rangliste!I132=4,1.5,IF(Rangliste!I132=5,1.5,IF(Rangliste!I132=6,1.5,IF(Rangliste!I132=7,1.5,IF(Rangliste!I132=8,1.5,IF(Rangliste!I132=9,1.5,IF(Rangliste!I132=10,2,IF(Rangliste!I132=11,2,IF(Rangliste!I132=12,2,0))))))))))))</f>
        <v>0</v>
      </c>
      <c r="E131" s="26">
        <f ca="1">IF(Rangliste!M132-Rangliste!J132=12,0,IF(Rangliste!M132-Rangliste!J132=11,1,IF(Rangliste!M132-Rangliste!J132&lt;11,2,0)))</f>
        <v>0</v>
      </c>
      <c r="F131" s="41">
        <f t="shared" si="1"/>
        <v>1</v>
      </c>
    </row>
    <row r="132" spans="1:6">
      <c r="A132" s="26">
        <v>129</v>
      </c>
      <c r="B132" s="26">
        <f>Rangliste!C133</f>
        <v>0</v>
      </c>
      <c r="C132" s="26">
        <f>Rangliste!D133</f>
        <v>0</v>
      </c>
      <c r="D132" s="26">
        <f>IF(Rangliste!I133=1,1,IF(Rangliste!I133=2,1,IF(Rangliste!I133=3,1,IF(Rangliste!I133=4,1.5,IF(Rangliste!I133=5,1.5,IF(Rangliste!I133=6,1.5,IF(Rangliste!I133=7,1.5,IF(Rangliste!I133=8,1.5,IF(Rangliste!I133=9,1.5,IF(Rangliste!I133=10,2,IF(Rangliste!I133=11,2,IF(Rangliste!I133=12,2,0))))))))))))</f>
        <v>0</v>
      </c>
      <c r="E132" s="26">
        <f ca="1">IF(Rangliste!M133-Rangliste!J133=12,0,IF(Rangliste!M133-Rangliste!J133=11,1,IF(Rangliste!M133-Rangliste!J133&lt;11,2,0)))</f>
        <v>0</v>
      </c>
      <c r="F132" s="41">
        <f t="shared" si="1"/>
        <v>1</v>
      </c>
    </row>
    <row r="133" spans="1:6">
      <c r="A133" s="26">
        <v>130</v>
      </c>
      <c r="B133" s="26">
        <f>Rangliste!C134</f>
        <v>0</v>
      </c>
      <c r="C133" s="26">
        <f>Rangliste!D134</f>
        <v>0</v>
      </c>
      <c r="D133" s="26">
        <f>IF(Rangliste!I134=1,1,IF(Rangliste!I134=2,1,IF(Rangliste!I134=3,1,IF(Rangliste!I134=4,1.5,IF(Rangliste!I134=5,1.5,IF(Rangliste!I134=6,1.5,IF(Rangliste!I134=7,1.5,IF(Rangliste!I134=8,1.5,IF(Rangliste!I134=9,1.5,IF(Rangliste!I134=10,2,IF(Rangliste!I134=11,2,IF(Rangliste!I134=12,2,0))))))))))))</f>
        <v>0</v>
      </c>
      <c r="E133" s="26">
        <f ca="1">IF(Rangliste!M134-Rangliste!J134=12,0,IF(Rangliste!M134-Rangliste!J134=11,1,IF(Rangliste!M134-Rangliste!J134&lt;11,2,0)))</f>
        <v>0</v>
      </c>
      <c r="F133" s="41">
        <f t="shared" ref="F133:F170" si="2">IF(D133=0,1,IF(E133=0,D133,IF(E133=1,D133+1.5,IF(E133=2,4))))</f>
        <v>1</v>
      </c>
    </row>
    <row r="134" spans="1:6">
      <c r="A134" s="26">
        <v>131</v>
      </c>
      <c r="B134" s="26">
        <f>Rangliste!C135</f>
        <v>0</v>
      </c>
      <c r="C134" s="26">
        <f>Rangliste!D135</f>
        <v>0</v>
      </c>
      <c r="D134" s="26">
        <f>IF(Rangliste!I135=1,1,IF(Rangliste!I135=2,1,IF(Rangliste!I135=3,1,IF(Rangliste!I135=4,1.5,IF(Rangliste!I135=5,1.5,IF(Rangliste!I135=6,1.5,IF(Rangliste!I135=7,1.5,IF(Rangliste!I135=8,1.5,IF(Rangliste!I135=9,1.5,IF(Rangliste!I135=10,2,IF(Rangliste!I135=11,2,IF(Rangliste!I135=12,2,0))))))))))))</f>
        <v>0</v>
      </c>
      <c r="E134" s="26">
        <f ca="1">IF(Rangliste!M135-Rangliste!J135=12,0,IF(Rangliste!M135-Rangliste!J135=11,1,IF(Rangliste!M135-Rangliste!J135&lt;11,2,0)))</f>
        <v>0</v>
      </c>
      <c r="F134" s="41">
        <f t="shared" si="2"/>
        <v>1</v>
      </c>
    </row>
    <row r="135" spans="1:6">
      <c r="A135" s="26">
        <v>132</v>
      </c>
      <c r="B135" s="26">
        <f>Rangliste!C136</f>
        <v>0</v>
      </c>
      <c r="C135" s="26">
        <f>Rangliste!D136</f>
        <v>0</v>
      </c>
      <c r="D135" s="26">
        <f>IF(Rangliste!I136=1,1,IF(Rangliste!I136=2,1,IF(Rangliste!I136=3,1,IF(Rangliste!I136=4,1.5,IF(Rangliste!I136=5,1.5,IF(Rangliste!I136=6,1.5,IF(Rangliste!I136=7,1.5,IF(Rangliste!I136=8,1.5,IF(Rangliste!I136=9,1.5,IF(Rangliste!I136=10,2,IF(Rangliste!I136=11,2,IF(Rangliste!I136=12,2,0))))))))))))</f>
        <v>0</v>
      </c>
      <c r="E135" s="26">
        <f ca="1">IF(Rangliste!M136-Rangliste!J136=12,0,IF(Rangliste!M136-Rangliste!J136=11,1,IF(Rangliste!M136-Rangliste!J136&lt;11,2,0)))</f>
        <v>0</v>
      </c>
      <c r="F135" s="41">
        <f t="shared" si="2"/>
        <v>1</v>
      </c>
    </row>
    <row r="136" spans="1:6">
      <c r="A136" s="26">
        <v>133</v>
      </c>
      <c r="B136" s="26">
        <f>Rangliste!C137</f>
        <v>0</v>
      </c>
      <c r="C136" s="26">
        <f>Rangliste!D137</f>
        <v>0</v>
      </c>
      <c r="D136" s="26">
        <f>IF(Rangliste!I137=1,1,IF(Rangliste!I137=2,1,IF(Rangliste!I137=3,1,IF(Rangliste!I137=4,1.5,IF(Rangliste!I137=5,1.5,IF(Rangliste!I137=6,1.5,IF(Rangliste!I137=7,1.5,IF(Rangliste!I137=8,1.5,IF(Rangliste!I137=9,1.5,IF(Rangliste!I137=10,2,IF(Rangliste!I137=11,2,IF(Rangliste!I137=12,2,0))))))))))))</f>
        <v>0</v>
      </c>
      <c r="E136" s="26">
        <f ca="1">IF(Rangliste!M137-Rangliste!J137=12,0,IF(Rangliste!M137-Rangliste!J137=11,1,IF(Rangliste!M137-Rangliste!J137&lt;11,2,0)))</f>
        <v>0</v>
      </c>
      <c r="F136" s="41">
        <f t="shared" si="2"/>
        <v>1</v>
      </c>
    </row>
    <row r="137" spans="1:6">
      <c r="A137" s="26">
        <v>134</v>
      </c>
      <c r="B137" s="26">
        <f>Rangliste!C138</f>
        <v>0</v>
      </c>
      <c r="C137" s="26">
        <f>Rangliste!D138</f>
        <v>0</v>
      </c>
      <c r="D137" s="26">
        <f>IF(Rangliste!I138=1,1,IF(Rangliste!I138=2,1,IF(Rangliste!I138=3,1,IF(Rangliste!I138=4,1.5,IF(Rangliste!I138=5,1.5,IF(Rangliste!I138=6,1.5,IF(Rangliste!I138=7,1.5,IF(Rangliste!I138=8,1.5,IF(Rangliste!I138=9,1.5,IF(Rangliste!I138=10,2,IF(Rangliste!I138=11,2,IF(Rangliste!I138=12,2,0))))))))))))</f>
        <v>0</v>
      </c>
      <c r="E137" s="26">
        <f ca="1">IF(Rangliste!M138-Rangliste!J138=12,0,IF(Rangliste!M138-Rangliste!J138=11,1,IF(Rangliste!M138-Rangliste!J138&lt;11,2,0)))</f>
        <v>0</v>
      </c>
      <c r="F137" s="41">
        <f t="shared" si="2"/>
        <v>1</v>
      </c>
    </row>
    <row r="138" spans="1:6">
      <c r="A138" s="26">
        <v>135</v>
      </c>
      <c r="B138" s="26">
        <f>Rangliste!C139</f>
        <v>0</v>
      </c>
      <c r="C138" s="26">
        <f>Rangliste!D139</f>
        <v>0</v>
      </c>
      <c r="D138" s="26">
        <f>IF(Rangliste!I139=1,1,IF(Rangliste!I139=2,1,IF(Rangliste!I139=3,1,IF(Rangliste!I139=4,1.5,IF(Rangliste!I139=5,1.5,IF(Rangliste!I139=6,1.5,IF(Rangliste!I139=7,1.5,IF(Rangliste!I139=8,1.5,IF(Rangliste!I139=9,1.5,IF(Rangliste!I139=10,2,IF(Rangliste!I139=11,2,IF(Rangliste!I139=12,2,0))))))))))))</f>
        <v>0</v>
      </c>
      <c r="E138" s="26">
        <f ca="1">IF(Rangliste!M139-Rangliste!J139=12,0,IF(Rangliste!M139-Rangliste!J139=11,1,IF(Rangliste!M139-Rangliste!J139&lt;11,2,0)))</f>
        <v>0</v>
      </c>
      <c r="F138" s="41">
        <f t="shared" si="2"/>
        <v>1</v>
      </c>
    </row>
    <row r="139" spans="1:6">
      <c r="A139" s="26">
        <v>136</v>
      </c>
      <c r="B139" s="26">
        <f>Rangliste!C140</f>
        <v>0</v>
      </c>
      <c r="C139" s="26">
        <f>Rangliste!D140</f>
        <v>0</v>
      </c>
      <c r="D139" s="26">
        <f>IF(Rangliste!I140=1,1,IF(Rangliste!I140=2,1,IF(Rangliste!I140=3,1,IF(Rangliste!I140=4,1.5,IF(Rangliste!I140=5,1.5,IF(Rangliste!I140=6,1.5,IF(Rangliste!I140=7,1.5,IF(Rangliste!I140=8,1.5,IF(Rangliste!I140=9,1.5,IF(Rangliste!I140=10,2,IF(Rangliste!I140=11,2,IF(Rangliste!I140=12,2,0))))))))))))</f>
        <v>0</v>
      </c>
      <c r="E139" s="26">
        <f ca="1">IF(Rangliste!M140-Rangliste!J140=12,0,IF(Rangliste!M140-Rangliste!J140=11,1,IF(Rangliste!M140-Rangliste!J140&lt;11,2,0)))</f>
        <v>0</v>
      </c>
      <c r="F139" s="41">
        <f t="shared" si="2"/>
        <v>1</v>
      </c>
    </row>
    <row r="140" spans="1:6">
      <c r="A140" s="26">
        <v>137</v>
      </c>
      <c r="B140" s="26">
        <f>Rangliste!C141</f>
        <v>0</v>
      </c>
      <c r="C140" s="26">
        <f>Rangliste!D141</f>
        <v>0</v>
      </c>
      <c r="D140" s="26">
        <f>IF(Rangliste!I141=1,1,IF(Rangliste!I141=2,1,IF(Rangliste!I141=3,1,IF(Rangliste!I141=4,1.5,IF(Rangliste!I141=5,1.5,IF(Rangliste!I141=6,1.5,IF(Rangliste!I141=7,1.5,IF(Rangliste!I141=8,1.5,IF(Rangliste!I141=9,1.5,IF(Rangliste!I141=10,2,IF(Rangliste!I141=11,2,IF(Rangliste!I141=12,2,0))))))))))))</f>
        <v>0</v>
      </c>
      <c r="E140" s="26">
        <f ca="1">IF(Rangliste!M141-Rangliste!J141=12,0,IF(Rangliste!M141-Rangliste!J141=11,1,IF(Rangliste!M141-Rangliste!J141&lt;11,2,0)))</f>
        <v>0</v>
      </c>
      <c r="F140" s="41">
        <f t="shared" si="2"/>
        <v>1</v>
      </c>
    </row>
    <row r="141" spans="1:6">
      <c r="A141" s="26">
        <v>138</v>
      </c>
      <c r="B141" s="26">
        <f>Rangliste!C142</f>
        <v>0</v>
      </c>
      <c r="C141" s="26">
        <f>Rangliste!D142</f>
        <v>0</v>
      </c>
      <c r="D141" s="26">
        <f>IF(Rangliste!I142=1,1,IF(Rangliste!I142=2,1,IF(Rangliste!I142=3,1,IF(Rangliste!I142=4,1.5,IF(Rangliste!I142=5,1.5,IF(Rangliste!I142=6,1.5,IF(Rangliste!I142=7,1.5,IF(Rangliste!I142=8,1.5,IF(Rangliste!I142=9,1.5,IF(Rangliste!I142=10,2,IF(Rangliste!I142=11,2,IF(Rangliste!I142=12,2,0))))))))))))</f>
        <v>0</v>
      </c>
      <c r="E141" s="26">
        <f ca="1">IF(Rangliste!M142-Rangliste!J142=12,0,IF(Rangliste!M142-Rangliste!J142=11,1,IF(Rangliste!M142-Rangliste!J142&lt;11,2,0)))</f>
        <v>0</v>
      </c>
      <c r="F141" s="41">
        <f t="shared" si="2"/>
        <v>1</v>
      </c>
    </row>
    <row r="142" spans="1:6">
      <c r="A142" s="26">
        <v>139</v>
      </c>
      <c r="B142" s="26">
        <f>Rangliste!C143</f>
        <v>0</v>
      </c>
      <c r="C142" s="26">
        <f>Rangliste!D143</f>
        <v>0</v>
      </c>
      <c r="D142" s="26">
        <f>IF(Rangliste!I143=1,1,IF(Rangliste!I143=2,1,IF(Rangliste!I143=3,1,IF(Rangliste!I143=4,1.5,IF(Rangliste!I143=5,1.5,IF(Rangliste!I143=6,1.5,IF(Rangliste!I143=7,1.5,IF(Rangliste!I143=8,1.5,IF(Rangliste!I143=9,1.5,IF(Rangliste!I143=10,2,IF(Rangliste!I143=11,2,IF(Rangliste!I143=12,2,0))))))))))))</f>
        <v>0</v>
      </c>
      <c r="E142" s="26">
        <f ca="1">IF(Rangliste!M143-Rangliste!J143=12,0,IF(Rangliste!M143-Rangliste!J143=11,1,IF(Rangliste!M143-Rangliste!J143&lt;11,2,0)))</f>
        <v>0</v>
      </c>
      <c r="F142" s="41">
        <f t="shared" si="2"/>
        <v>1</v>
      </c>
    </row>
    <row r="143" spans="1:6">
      <c r="A143" s="26">
        <v>140</v>
      </c>
      <c r="B143" s="26">
        <f>Rangliste!C144</f>
        <v>0</v>
      </c>
      <c r="C143" s="26">
        <f>Rangliste!D144</f>
        <v>0</v>
      </c>
      <c r="D143" s="26">
        <f>IF(Rangliste!I144=1,1,IF(Rangliste!I144=2,1,IF(Rangliste!I144=3,1,IF(Rangliste!I144=4,1.5,IF(Rangliste!I144=5,1.5,IF(Rangliste!I144=6,1.5,IF(Rangliste!I144=7,1.5,IF(Rangliste!I144=8,1.5,IF(Rangliste!I144=9,1.5,IF(Rangliste!I144=10,2,IF(Rangliste!I144=11,2,IF(Rangliste!I144=12,2,0))))))))))))</f>
        <v>0</v>
      </c>
      <c r="E143" s="26">
        <f ca="1">IF(Rangliste!M144-Rangliste!J144=12,0,IF(Rangliste!M144-Rangliste!J144=11,1,IF(Rangliste!M144-Rangliste!J144&lt;11,2,0)))</f>
        <v>0</v>
      </c>
      <c r="F143" s="41">
        <f t="shared" si="2"/>
        <v>1</v>
      </c>
    </row>
    <row r="144" spans="1:6">
      <c r="A144" s="26">
        <v>141</v>
      </c>
      <c r="B144" s="26">
        <f>Rangliste!C145</f>
        <v>0</v>
      </c>
      <c r="C144" s="26">
        <f>Rangliste!D145</f>
        <v>0</v>
      </c>
      <c r="D144" s="26">
        <f>IF(Rangliste!I145=1,1,IF(Rangliste!I145=2,1,IF(Rangliste!I145=3,1,IF(Rangliste!I145=4,1.5,IF(Rangliste!I145=5,1.5,IF(Rangliste!I145=6,1.5,IF(Rangliste!I145=7,1.5,IF(Rangliste!I145=8,1.5,IF(Rangliste!I145=9,1.5,IF(Rangliste!I145=10,2,IF(Rangliste!I145=11,2,IF(Rangliste!I145=12,2,0))))))))))))</f>
        <v>0</v>
      </c>
      <c r="E144" s="26">
        <f ca="1">IF(Rangliste!M145-Rangliste!J145=12,0,IF(Rangliste!M145-Rangliste!J145=11,1,IF(Rangliste!M145-Rangliste!J145&lt;11,2,0)))</f>
        <v>0</v>
      </c>
      <c r="F144" s="41">
        <f t="shared" si="2"/>
        <v>1</v>
      </c>
    </row>
    <row r="145" spans="1:6">
      <c r="A145" s="26">
        <v>142</v>
      </c>
      <c r="B145" s="26">
        <f>Rangliste!C146</f>
        <v>0</v>
      </c>
      <c r="C145" s="26">
        <f>Rangliste!D146</f>
        <v>0</v>
      </c>
      <c r="D145" s="26">
        <f>IF(Rangliste!I146=1,1,IF(Rangliste!I146=2,1,IF(Rangliste!I146=3,1,IF(Rangliste!I146=4,1.5,IF(Rangliste!I146=5,1.5,IF(Rangliste!I146=6,1.5,IF(Rangliste!I146=7,1.5,IF(Rangliste!I146=8,1.5,IF(Rangliste!I146=9,1.5,IF(Rangliste!I146=10,2,IF(Rangliste!I146=11,2,IF(Rangliste!I146=12,2,0))))))))))))</f>
        <v>0</v>
      </c>
      <c r="E145" s="26">
        <f ca="1">IF(Rangliste!M146-Rangliste!J146=12,0,IF(Rangliste!M146-Rangliste!J146=11,1,IF(Rangliste!M146-Rangliste!J146&lt;11,2,0)))</f>
        <v>0</v>
      </c>
      <c r="F145" s="41">
        <f t="shared" si="2"/>
        <v>1</v>
      </c>
    </row>
    <row r="146" spans="1:6">
      <c r="A146" s="26">
        <v>143</v>
      </c>
      <c r="B146" s="26">
        <f>Rangliste!C147</f>
        <v>0</v>
      </c>
      <c r="C146" s="26">
        <f>Rangliste!D147</f>
        <v>0</v>
      </c>
      <c r="D146" s="26">
        <f>IF(Rangliste!I147=1,1,IF(Rangliste!I147=2,1,IF(Rangliste!I147=3,1,IF(Rangliste!I147=4,1.5,IF(Rangliste!I147=5,1.5,IF(Rangliste!I147=6,1.5,IF(Rangliste!I147=7,1.5,IF(Rangliste!I147=8,1.5,IF(Rangliste!I147=9,1.5,IF(Rangliste!I147=10,2,IF(Rangliste!I147=11,2,IF(Rangliste!I147=12,2,0))))))))))))</f>
        <v>0</v>
      </c>
      <c r="E146" s="26">
        <f ca="1">IF(Rangliste!M147-Rangliste!J147=12,0,IF(Rangliste!M147-Rangliste!J147=11,1,IF(Rangliste!M147-Rangliste!J147&lt;11,2,0)))</f>
        <v>0</v>
      </c>
      <c r="F146" s="41">
        <f t="shared" si="2"/>
        <v>1</v>
      </c>
    </row>
    <row r="147" spans="1:6">
      <c r="A147" s="26">
        <v>144</v>
      </c>
      <c r="B147" s="26">
        <f>Rangliste!C148</f>
        <v>0</v>
      </c>
      <c r="C147" s="26">
        <f>Rangliste!D148</f>
        <v>0</v>
      </c>
      <c r="D147" s="26">
        <f>IF(Rangliste!I148=1,1,IF(Rangliste!I148=2,1,IF(Rangliste!I148=3,1,IF(Rangliste!I148=4,1.5,IF(Rangliste!I148=5,1.5,IF(Rangliste!I148=6,1.5,IF(Rangliste!I148=7,1.5,IF(Rangliste!I148=8,1.5,IF(Rangliste!I148=9,1.5,IF(Rangliste!I148=10,2,IF(Rangliste!I148=11,2,IF(Rangliste!I148=12,2,0))))))))))))</f>
        <v>0</v>
      </c>
      <c r="E147" s="26">
        <f ca="1">IF(Rangliste!M148-Rangliste!J148=12,0,IF(Rangliste!M148-Rangliste!J148=11,1,IF(Rangliste!M148-Rangliste!J148&lt;11,2,0)))</f>
        <v>0</v>
      </c>
      <c r="F147" s="41">
        <f t="shared" si="2"/>
        <v>1</v>
      </c>
    </row>
    <row r="148" spans="1:6">
      <c r="A148" s="26">
        <v>145</v>
      </c>
      <c r="B148" s="26">
        <f>Rangliste!C149</f>
        <v>0</v>
      </c>
      <c r="C148" s="26">
        <f>Rangliste!D149</f>
        <v>0</v>
      </c>
      <c r="D148" s="26">
        <f>IF(Rangliste!I149=1,1,IF(Rangliste!I149=2,1,IF(Rangliste!I149=3,1,IF(Rangliste!I149=4,1.5,IF(Rangliste!I149=5,1.5,IF(Rangliste!I149=6,1.5,IF(Rangliste!I149=7,1.5,IF(Rangliste!I149=8,1.5,IF(Rangliste!I149=9,1.5,IF(Rangliste!I149=10,2,IF(Rangliste!I149=11,2,IF(Rangliste!I149=12,2,0))))))))))))</f>
        <v>0</v>
      </c>
      <c r="E148" s="26">
        <f ca="1">IF(Rangliste!M149-Rangliste!J149=12,0,IF(Rangliste!M149-Rangliste!J149=11,1,IF(Rangliste!M149-Rangliste!J149&lt;11,2,0)))</f>
        <v>0</v>
      </c>
      <c r="F148" s="41">
        <f t="shared" si="2"/>
        <v>1</v>
      </c>
    </row>
    <row r="149" spans="1:6">
      <c r="A149" s="26">
        <v>146</v>
      </c>
      <c r="B149" s="26">
        <f>Rangliste!C150</f>
        <v>0</v>
      </c>
      <c r="C149" s="26">
        <f>Rangliste!D150</f>
        <v>0</v>
      </c>
      <c r="D149" s="26">
        <f>IF(Rangliste!I150=1,1,IF(Rangliste!I150=2,1,IF(Rangliste!I150=3,1,IF(Rangliste!I150=4,1.5,IF(Rangliste!I150=5,1.5,IF(Rangliste!I150=6,1.5,IF(Rangliste!I150=7,1.5,IF(Rangliste!I150=8,1.5,IF(Rangliste!I150=9,1.5,IF(Rangliste!I150=10,2,IF(Rangliste!I150=11,2,IF(Rangliste!I150=12,2,0))))))))))))</f>
        <v>0</v>
      </c>
      <c r="E149" s="26">
        <f ca="1">IF(Rangliste!M150-Rangliste!J150=12,0,IF(Rangliste!M150-Rangliste!J150=11,1,IF(Rangliste!M150-Rangliste!J150&lt;11,2,0)))</f>
        <v>0</v>
      </c>
      <c r="F149" s="41">
        <f t="shared" si="2"/>
        <v>1</v>
      </c>
    </row>
    <row r="150" spans="1:6">
      <c r="A150" s="26">
        <v>147</v>
      </c>
      <c r="B150" s="26">
        <f>Rangliste!C151</f>
        <v>0</v>
      </c>
      <c r="C150" s="26">
        <f>Rangliste!D151</f>
        <v>0</v>
      </c>
      <c r="D150" s="26">
        <f>IF(Rangliste!I151=1,1,IF(Rangliste!I151=2,1,IF(Rangliste!I151=3,1,IF(Rangliste!I151=4,1.5,IF(Rangliste!I151=5,1.5,IF(Rangliste!I151=6,1.5,IF(Rangliste!I151=7,1.5,IF(Rangliste!I151=8,1.5,IF(Rangliste!I151=9,1.5,IF(Rangliste!I151=10,2,IF(Rangliste!I151=11,2,IF(Rangliste!I151=12,2,0))))))))))))</f>
        <v>0</v>
      </c>
      <c r="E150" s="26">
        <f ca="1">IF(Rangliste!M151-Rangliste!J151=12,0,IF(Rangliste!M151-Rangliste!J151=11,1,IF(Rangliste!M151-Rangliste!J151&lt;11,2,0)))</f>
        <v>0</v>
      </c>
      <c r="F150" s="41">
        <f t="shared" si="2"/>
        <v>1</v>
      </c>
    </row>
    <row r="151" spans="1:6">
      <c r="A151" s="26">
        <v>148</v>
      </c>
      <c r="B151" s="26">
        <f>Rangliste!C152</f>
        <v>0</v>
      </c>
      <c r="C151" s="26">
        <f>Rangliste!D152</f>
        <v>0</v>
      </c>
      <c r="D151" s="26">
        <f>IF(Rangliste!I152=1,1,IF(Rangliste!I152=2,1,IF(Rangliste!I152=3,1,IF(Rangliste!I152=4,1.5,IF(Rangliste!I152=5,1.5,IF(Rangliste!I152=6,1.5,IF(Rangliste!I152=7,1.5,IF(Rangliste!I152=8,1.5,IF(Rangliste!I152=9,1.5,IF(Rangliste!I152=10,2,IF(Rangliste!I152=11,2,IF(Rangliste!I152=12,2,0))))))))))))</f>
        <v>0</v>
      </c>
      <c r="E151" s="26">
        <f ca="1">IF(Rangliste!M152-Rangliste!J152=12,0,IF(Rangliste!M152-Rangliste!J152=11,1,IF(Rangliste!M152-Rangliste!J152&lt;11,2,0)))</f>
        <v>0</v>
      </c>
      <c r="F151" s="41">
        <f t="shared" si="2"/>
        <v>1</v>
      </c>
    </row>
    <row r="152" spans="1:6">
      <c r="A152" s="26">
        <v>149</v>
      </c>
      <c r="B152" s="26">
        <f>Rangliste!C153</f>
        <v>0</v>
      </c>
      <c r="C152" s="26">
        <f>Rangliste!D153</f>
        <v>0</v>
      </c>
      <c r="D152" s="26">
        <f>IF(Rangliste!I153=1,1,IF(Rangliste!I153=2,1,IF(Rangliste!I153=3,1,IF(Rangliste!I153=4,1.5,IF(Rangliste!I153=5,1.5,IF(Rangliste!I153=6,1.5,IF(Rangliste!I153=7,1.5,IF(Rangliste!I153=8,1.5,IF(Rangliste!I153=9,1.5,IF(Rangliste!I153=10,2,IF(Rangliste!I153=11,2,IF(Rangliste!I153=12,2,0))))))))))))</f>
        <v>0</v>
      </c>
      <c r="E152" s="26">
        <f ca="1">IF(Rangliste!M153-Rangliste!J153=12,0,IF(Rangliste!M153-Rangliste!J153=11,1,IF(Rangliste!M153-Rangliste!J153&lt;11,2,0)))</f>
        <v>0</v>
      </c>
      <c r="F152" s="41">
        <f t="shared" si="2"/>
        <v>1</v>
      </c>
    </row>
    <row r="153" spans="1:6">
      <c r="A153" s="26">
        <v>150</v>
      </c>
      <c r="B153" s="26">
        <f>Rangliste!C154</f>
        <v>0</v>
      </c>
      <c r="C153" s="26">
        <f>Rangliste!D154</f>
        <v>0</v>
      </c>
      <c r="D153" s="26">
        <f>IF(Rangliste!I154=1,1,IF(Rangliste!I154=2,1,IF(Rangliste!I154=3,1,IF(Rangliste!I154=4,1.5,IF(Rangliste!I154=5,1.5,IF(Rangliste!I154=6,1.5,IF(Rangliste!I154=7,1.5,IF(Rangliste!I154=8,1.5,IF(Rangliste!I154=9,1.5,IF(Rangliste!I154=10,2,IF(Rangliste!I154=11,2,IF(Rangliste!I154=12,2,0))))))))))))</f>
        <v>0</v>
      </c>
      <c r="E153" s="26">
        <f ca="1">IF(Rangliste!M154-Rangliste!J154=12,0,IF(Rangliste!M154-Rangliste!J154=11,1,IF(Rangliste!M154-Rangliste!J154&lt;11,2,0)))</f>
        <v>0</v>
      </c>
      <c r="F153" s="41">
        <f t="shared" si="2"/>
        <v>1</v>
      </c>
    </row>
    <row r="154" spans="1:6">
      <c r="A154" s="26">
        <v>151</v>
      </c>
      <c r="B154" s="26">
        <f>Rangliste!C155</f>
        <v>0</v>
      </c>
      <c r="C154" s="26">
        <f>Rangliste!D155</f>
        <v>0</v>
      </c>
      <c r="D154" s="26">
        <f>IF(Rangliste!I155=1,1,IF(Rangliste!I155=2,1,IF(Rangliste!I155=3,1,IF(Rangliste!I155=4,1.5,IF(Rangliste!I155=5,1.5,IF(Rangliste!I155=6,1.5,IF(Rangliste!I155=7,1.5,IF(Rangliste!I155=8,1.5,IF(Rangliste!I155=9,1.5,IF(Rangliste!I155=10,2,IF(Rangliste!I155=11,2,IF(Rangliste!I155=12,2,0))))))))))))</f>
        <v>0</v>
      </c>
      <c r="E154" s="26">
        <f ca="1">IF(Rangliste!M155-Rangliste!J155=12,0,IF(Rangliste!M155-Rangliste!J155=11,1,IF(Rangliste!M155-Rangliste!J155&lt;11,2,0)))</f>
        <v>0</v>
      </c>
      <c r="F154" s="41">
        <f t="shared" si="2"/>
        <v>1</v>
      </c>
    </row>
    <row r="155" spans="1:6">
      <c r="A155" s="26">
        <v>152</v>
      </c>
      <c r="B155" s="26">
        <f>Rangliste!C156</f>
        <v>0</v>
      </c>
      <c r="C155" s="26">
        <f>Rangliste!D156</f>
        <v>0</v>
      </c>
      <c r="D155" s="26">
        <f>IF(Rangliste!I156=1,1,IF(Rangliste!I156=2,1,IF(Rangliste!I156=3,1,IF(Rangliste!I156=4,1.5,IF(Rangliste!I156=5,1.5,IF(Rangliste!I156=6,1.5,IF(Rangliste!I156=7,1.5,IF(Rangliste!I156=8,1.5,IF(Rangliste!I156=9,1.5,IF(Rangliste!I156=10,2,IF(Rangliste!I156=11,2,IF(Rangliste!I156=12,2,0))))))))))))</f>
        <v>0</v>
      </c>
      <c r="E155" s="26">
        <f ca="1">IF(Rangliste!M156-Rangliste!J156=12,0,IF(Rangliste!M156-Rangliste!J156=11,1,IF(Rangliste!M156-Rangliste!J156&lt;11,2,0)))</f>
        <v>0</v>
      </c>
      <c r="F155" s="41">
        <f t="shared" si="2"/>
        <v>1</v>
      </c>
    </row>
    <row r="156" spans="1:6">
      <c r="A156" s="26">
        <v>153</v>
      </c>
      <c r="B156" s="26">
        <f>Rangliste!C157</f>
        <v>0</v>
      </c>
      <c r="C156" s="26">
        <f>Rangliste!D157</f>
        <v>0</v>
      </c>
      <c r="D156" s="26">
        <f>IF(Rangliste!I157=1,1,IF(Rangliste!I157=2,1,IF(Rangliste!I157=3,1,IF(Rangliste!I157=4,1.5,IF(Rangliste!I157=5,1.5,IF(Rangliste!I157=6,1.5,IF(Rangliste!I157=7,1.5,IF(Rangliste!I157=8,1.5,IF(Rangliste!I157=9,1.5,IF(Rangliste!I157=10,2,IF(Rangliste!I157=11,2,IF(Rangliste!I157=12,2,0))))))))))))</f>
        <v>0</v>
      </c>
      <c r="E156" s="26">
        <f ca="1">IF(Rangliste!M157-Rangliste!J157=12,0,IF(Rangliste!M157-Rangliste!J157=11,1,IF(Rangliste!M157-Rangliste!J157&lt;11,2,0)))</f>
        <v>0</v>
      </c>
      <c r="F156" s="41">
        <f t="shared" si="2"/>
        <v>1</v>
      </c>
    </row>
    <row r="157" spans="1:6">
      <c r="A157" s="26">
        <v>154</v>
      </c>
      <c r="B157" s="26">
        <f>Rangliste!C158</f>
        <v>0</v>
      </c>
      <c r="C157" s="26">
        <f>Rangliste!D158</f>
        <v>0</v>
      </c>
      <c r="D157" s="26">
        <f>IF(Rangliste!I158=1,1,IF(Rangliste!I158=2,1,IF(Rangliste!I158=3,1,IF(Rangliste!I158=4,1.5,IF(Rangliste!I158=5,1.5,IF(Rangliste!I158=6,1.5,IF(Rangliste!I158=7,1.5,IF(Rangliste!I158=8,1.5,IF(Rangliste!I158=9,1.5,IF(Rangliste!I158=10,2,IF(Rangliste!I158=11,2,IF(Rangliste!I158=12,2,0))))))))))))</f>
        <v>0</v>
      </c>
      <c r="E157" s="26">
        <f ca="1">IF(Rangliste!M158-Rangliste!J158=12,0,IF(Rangliste!M158-Rangliste!J158=11,1,IF(Rangliste!M158-Rangliste!J158&lt;11,2,0)))</f>
        <v>0</v>
      </c>
      <c r="F157" s="41">
        <f t="shared" si="2"/>
        <v>1</v>
      </c>
    </row>
    <row r="158" spans="1:6">
      <c r="A158" s="26">
        <v>155</v>
      </c>
      <c r="B158" s="26">
        <f>Rangliste!C159</f>
        <v>0</v>
      </c>
      <c r="C158" s="26">
        <f>Rangliste!D159</f>
        <v>0</v>
      </c>
      <c r="D158" s="26">
        <f>IF(Rangliste!I159=1,1,IF(Rangliste!I159=2,1,IF(Rangliste!I159=3,1,IF(Rangliste!I159=4,1.5,IF(Rangliste!I159=5,1.5,IF(Rangliste!I159=6,1.5,IF(Rangliste!I159=7,1.5,IF(Rangliste!I159=8,1.5,IF(Rangliste!I159=9,1.5,IF(Rangliste!I159=10,2,IF(Rangliste!I159=11,2,IF(Rangliste!I159=12,2,0))))))))))))</f>
        <v>0</v>
      </c>
      <c r="E158" s="26">
        <f ca="1">IF(Rangliste!M159-Rangliste!J159=12,0,IF(Rangliste!M159-Rangliste!J159=11,1,IF(Rangliste!M159-Rangliste!J159&lt;11,2,0)))</f>
        <v>0</v>
      </c>
      <c r="F158" s="41">
        <f t="shared" si="2"/>
        <v>1</v>
      </c>
    </row>
    <row r="159" spans="1:6">
      <c r="A159" s="26">
        <v>156</v>
      </c>
      <c r="B159" s="26">
        <f>Rangliste!C160</f>
        <v>0</v>
      </c>
      <c r="C159" s="26">
        <f>Rangliste!D160</f>
        <v>0</v>
      </c>
      <c r="D159" s="26">
        <f>IF(Rangliste!I160=1,1,IF(Rangliste!I160=2,1,IF(Rangliste!I160=3,1,IF(Rangliste!I160=4,1.5,IF(Rangliste!I160=5,1.5,IF(Rangliste!I160=6,1.5,IF(Rangliste!I160=7,1.5,IF(Rangliste!I160=8,1.5,IF(Rangliste!I160=9,1.5,IF(Rangliste!I160=10,2,IF(Rangliste!I160=11,2,IF(Rangliste!I160=12,2,0))))))))))))</f>
        <v>0</v>
      </c>
      <c r="E159" s="26">
        <f ca="1">IF(Rangliste!M160-Rangliste!J160=12,0,IF(Rangliste!M160-Rangliste!J160=11,1,IF(Rangliste!M160-Rangliste!J160&lt;11,2,0)))</f>
        <v>0</v>
      </c>
      <c r="F159" s="41">
        <f t="shared" si="2"/>
        <v>1</v>
      </c>
    </row>
    <row r="160" spans="1:6">
      <c r="A160" s="26">
        <v>157</v>
      </c>
      <c r="B160" s="26">
        <f>Rangliste!C161</f>
        <v>0</v>
      </c>
      <c r="C160" s="26">
        <f>Rangliste!D161</f>
        <v>0</v>
      </c>
      <c r="D160" s="26">
        <f>IF(Rangliste!I161=1,1,IF(Rangliste!I161=2,1,IF(Rangliste!I161=3,1,IF(Rangliste!I161=4,1.5,IF(Rangliste!I161=5,1.5,IF(Rangliste!I161=6,1.5,IF(Rangliste!I161=7,1.5,IF(Rangliste!I161=8,1.5,IF(Rangliste!I161=9,1.5,IF(Rangliste!I161=10,2,IF(Rangliste!I161=11,2,IF(Rangliste!I161=12,2,0))))))))))))</f>
        <v>0</v>
      </c>
      <c r="E160" s="26">
        <f ca="1">IF(Rangliste!M161-Rangliste!J161=12,0,IF(Rangliste!M161-Rangliste!J161=11,1,IF(Rangliste!M161-Rangliste!J161&lt;11,2,0)))</f>
        <v>0</v>
      </c>
      <c r="F160" s="41">
        <f t="shared" si="2"/>
        <v>1</v>
      </c>
    </row>
    <row r="161" spans="1:6">
      <c r="A161" s="26">
        <v>158</v>
      </c>
      <c r="B161" s="26">
        <f>Rangliste!C162</f>
        <v>0</v>
      </c>
      <c r="C161" s="26">
        <f>Rangliste!D162</f>
        <v>0</v>
      </c>
      <c r="D161" s="26">
        <f>IF(Rangliste!I162=1,1,IF(Rangliste!I162=2,1,IF(Rangliste!I162=3,1,IF(Rangliste!I162=4,1.5,IF(Rangliste!I162=5,1.5,IF(Rangliste!I162=6,1.5,IF(Rangliste!I162=7,1.5,IF(Rangliste!I162=8,1.5,IF(Rangliste!I162=9,1.5,IF(Rangliste!I162=10,2,IF(Rangliste!I162=11,2,IF(Rangliste!I162=12,2,0))))))))))))</f>
        <v>0</v>
      </c>
      <c r="E161" s="26">
        <f ca="1">IF(Rangliste!M162-Rangliste!J162=12,0,IF(Rangliste!M162-Rangliste!J162=11,1,IF(Rangliste!M162-Rangliste!J162&lt;11,2,0)))</f>
        <v>0</v>
      </c>
      <c r="F161" s="41">
        <f t="shared" si="2"/>
        <v>1</v>
      </c>
    </row>
    <row r="162" spans="1:6">
      <c r="A162" s="26">
        <v>159</v>
      </c>
      <c r="B162" s="26">
        <f>Rangliste!C163</f>
        <v>0</v>
      </c>
      <c r="C162" s="26">
        <f>Rangliste!D163</f>
        <v>0</v>
      </c>
      <c r="D162" s="26">
        <f>IF(Rangliste!I163=1,1,IF(Rangliste!I163=2,1,IF(Rangliste!I163=3,1,IF(Rangliste!I163=4,1.5,IF(Rangliste!I163=5,1.5,IF(Rangliste!I163=6,1.5,IF(Rangliste!I163=7,1.5,IF(Rangliste!I163=8,1.5,IF(Rangliste!I163=9,1.5,IF(Rangliste!I163=10,2,IF(Rangliste!I163=11,2,IF(Rangliste!I163=12,2,0))))))))))))</f>
        <v>0</v>
      </c>
      <c r="E162" s="26">
        <f ca="1">IF(Rangliste!M163-Rangliste!J163=12,0,IF(Rangliste!M163-Rangliste!J163=11,1,IF(Rangliste!M163-Rangliste!J163&lt;11,2,0)))</f>
        <v>0</v>
      </c>
      <c r="F162" s="41">
        <f t="shared" si="2"/>
        <v>1</v>
      </c>
    </row>
    <row r="163" spans="1:6">
      <c r="A163" s="26">
        <v>160</v>
      </c>
      <c r="B163" s="26">
        <f>Rangliste!C164</f>
        <v>0</v>
      </c>
      <c r="C163" s="26">
        <f>Rangliste!D164</f>
        <v>0</v>
      </c>
      <c r="D163" s="26">
        <f>IF(Rangliste!I164=1,1,IF(Rangliste!I164=2,1,IF(Rangliste!I164=3,1,IF(Rangliste!I164=4,1.5,IF(Rangliste!I164=5,1.5,IF(Rangliste!I164=6,1.5,IF(Rangliste!I164=7,1.5,IF(Rangliste!I164=8,1.5,IF(Rangliste!I164=9,1.5,IF(Rangliste!I164=10,2,IF(Rangliste!I164=11,2,IF(Rangliste!I164=12,2,0))))))))))))</f>
        <v>0</v>
      </c>
      <c r="E163" s="26">
        <f ca="1">IF(Rangliste!M164-Rangliste!J164=12,0,IF(Rangliste!M164-Rangliste!J164=11,1,IF(Rangliste!M164-Rangliste!J164&lt;11,2,0)))</f>
        <v>0</v>
      </c>
      <c r="F163" s="41">
        <f t="shared" si="2"/>
        <v>1</v>
      </c>
    </row>
    <row r="164" spans="1:6">
      <c r="A164" s="26">
        <v>161</v>
      </c>
      <c r="B164" s="26">
        <f>Rangliste!C165</f>
        <v>0</v>
      </c>
      <c r="C164" s="26">
        <f>Rangliste!D165</f>
        <v>0</v>
      </c>
      <c r="D164" s="26">
        <f>IF(Rangliste!I165=1,1,IF(Rangliste!I165=2,1,IF(Rangliste!I165=3,1,IF(Rangliste!I165=4,1.5,IF(Rangliste!I165=5,1.5,IF(Rangliste!I165=6,1.5,IF(Rangliste!I165=7,1.5,IF(Rangliste!I165=8,1.5,IF(Rangliste!I165=9,1.5,IF(Rangliste!I165=10,2,IF(Rangliste!I165=11,2,IF(Rangliste!I165=12,2,0))))))))))))</f>
        <v>0</v>
      </c>
      <c r="E164" s="26">
        <f ca="1">IF(Rangliste!M165-Rangliste!J165=12,0,IF(Rangliste!M165-Rangliste!J165=11,1,IF(Rangliste!M165-Rangliste!J165&lt;11,2,0)))</f>
        <v>0</v>
      </c>
      <c r="F164" s="41">
        <f t="shared" si="2"/>
        <v>1</v>
      </c>
    </row>
    <row r="165" spans="1:6">
      <c r="A165" s="26">
        <v>162</v>
      </c>
      <c r="B165" s="26">
        <f>Rangliste!C166</f>
        <v>0</v>
      </c>
      <c r="C165" s="26">
        <f>Rangliste!D166</f>
        <v>0</v>
      </c>
      <c r="D165" s="26">
        <f>IF(Rangliste!I166=1,1,IF(Rangliste!I166=2,1,IF(Rangliste!I166=3,1,IF(Rangliste!I166=4,1.5,IF(Rangliste!I166=5,1.5,IF(Rangliste!I166=6,1.5,IF(Rangliste!I166=7,1.5,IF(Rangliste!I166=8,1.5,IF(Rangliste!I166=9,1.5,IF(Rangliste!I166=10,2,IF(Rangliste!I166=11,2,IF(Rangliste!I166=12,2,0))))))))))))</f>
        <v>0</v>
      </c>
      <c r="E165" s="26">
        <f ca="1">IF(Rangliste!M166-Rangliste!J166=12,0,IF(Rangliste!M166-Rangliste!J166=11,1,IF(Rangliste!M166-Rangliste!J166&lt;11,2,0)))</f>
        <v>0</v>
      </c>
      <c r="F165" s="41">
        <f t="shared" si="2"/>
        <v>1</v>
      </c>
    </row>
    <row r="166" spans="1:6">
      <c r="A166" s="26">
        <v>163</v>
      </c>
      <c r="B166" s="26">
        <f>Rangliste!C167</f>
        <v>0</v>
      </c>
      <c r="C166" s="26">
        <f>Rangliste!D167</f>
        <v>0</v>
      </c>
      <c r="D166" s="26">
        <f>IF(Rangliste!I167=1,1,IF(Rangliste!I167=2,1,IF(Rangliste!I167=3,1,IF(Rangliste!I167=4,1.5,IF(Rangliste!I167=5,1.5,IF(Rangliste!I167=6,1.5,IF(Rangliste!I167=7,1.5,IF(Rangliste!I167=8,1.5,IF(Rangliste!I167=9,1.5,IF(Rangliste!I167=10,2,IF(Rangliste!I167=11,2,IF(Rangliste!I167=12,2,0))))))))))))</f>
        <v>0</v>
      </c>
      <c r="E166" s="26">
        <f ca="1">IF(Rangliste!M167-Rangliste!J167=12,0,IF(Rangliste!M167-Rangliste!J167=11,1,IF(Rangliste!M167-Rangliste!J167&lt;11,2,0)))</f>
        <v>0</v>
      </c>
      <c r="F166" s="41">
        <f t="shared" si="2"/>
        <v>1</v>
      </c>
    </row>
    <row r="167" spans="1:6">
      <c r="A167" s="26">
        <v>164</v>
      </c>
      <c r="B167" s="26">
        <f>Rangliste!C168</f>
        <v>0</v>
      </c>
      <c r="C167" s="26">
        <f>Rangliste!D168</f>
        <v>0</v>
      </c>
      <c r="D167" s="26">
        <f>IF(Rangliste!I168=1,1,IF(Rangliste!I168=2,1,IF(Rangliste!I168=3,1,IF(Rangliste!I168=4,1.5,IF(Rangliste!I168=5,1.5,IF(Rangliste!I168=6,1.5,IF(Rangliste!I168=7,1.5,IF(Rangliste!I168=8,1.5,IF(Rangliste!I168=9,1.5,IF(Rangliste!I168=10,2,IF(Rangliste!I168=11,2,IF(Rangliste!I168=12,2,0))))))))))))</f>
        <v>0</v>
      </c>
      <c r="E167" s="26">
        <f ca="1">IF(Rangliste!M168-Rangliste!J168=12,0,IF(Rangliste!M168-Rangliste!J168=11,1,IF(Rangliste!M168-Rangliste!J168&lt;11,2,0)))</f>
        <v>0</v>
      </c>
      <c r="F167" s="41">
        <f t="shared" si="2"/>
        <v>1</v>
      </c>
    </row>
    <row r="168" spans="1:6">
      <c r="A168" s="26">
        <v>165</v>
      </c>
      <c r="B168" s="26">
        <f>Rangliste!C169</f>
        <v>0</v>
      </c>
      <c r="C168" s="26">
        <f>Rangliste!D169</f>
        <v>0</v>
      </c>
      <c r="D168" s="26">
        <f>IF(Rangliste!I169=1,1,IF(Rangliste!I169=2,1,IF(Rangliste!I169=3,1,IF(Rangliste!I169=4,1.5,IF(Rangliste!I169=5,1.5,IF(Rangliste!I169=6,1.5,IF(Rangliste!I169=7,1.5,IF(Rangliste!I169=8,1.5,IF(Rangliste!I169=9,1.5,IF(Rangliste!I169=10,2,IF(Rangliste!I169=11,2,IF(Rangliste!I169=12,2,0))))))))))))</f>
        <v>0</v>
      </c>
      <c r="E168" s="26">
        <f ca="1">IF(Rangliste!M169-Rangliste!J169=12,0,IF(Rangliste!M169-Rangliste!J169=11,1,IF(Rangliste!M169-Rangliste!J169&lt;11,2,0)))</f>
        <v>0</v>
      </c>
      <c r="F168" s="41">
        <f t="shared" si="2"/>
        <v>1</v>
      </c>
    </row>
    <row r="169" spans="1:6">
      <c r="A169" s="26">
        <v>166</v>
      </c>
      <c r="B169" s="26">
        <f>Rangliste!C170</f>
        <v>0</v>
      </c>
      <c r="C169" s="26">
        <f>Rangliste!D170</f>
        <v>0</v>
      </c>
      <c r="D169" s="26">
        <f>IF(Rangliste!I170=1,1,IF(Rangliste!I170=2,1,IF(Rangliste!I170=3,1,IF(Rangliste!I170=4,1.5,IF(Rangliste!I170=5,1.5,IF(Rangliste!I170=6,1.5,IF(Rangliste!I170=7,1.5,IF(Rangliste!I170=8,1.5,IF(Rangliste!I170=9,1.5,IF(Rangliste!I170=10,2,IF(Rangliste!I170=11,2,IF(Rangliste!I170=12,2,0))))))))))))</f>
        <v>0</v>
      </c>
      <c r="E169" s="26">
        <f ca="1">IF(Rangliste!M170-Rangliste!J170=12,0,IF(Rangliste!M170-Rangliste!J170=11,1,IF(Rangliste!M170-Rangliste!J170&lt;11,2,0)))</f>
        <v>0</v>
      </c>
      <c r="F169" s="41">
        <f t="shared" si="2"/>
        <v>1</v>
      </c>
    </row>
    <row r="170" spans="1:6">
      <c r="A170" s="26">
        <v>167</v>
      </c>
      <c r="B170" s="26">
        <f>Rangliste!C171</f>
        <v>0</v>
      </c>
      <c r="C170" s="26">
        <f>Rangliste!D171</f>
        <v>0</v>
      </c>
      <c r="D170" s="26">
        <f>IF(Rangliste!I171=1,1,IF(Rangliste!I171=2,1,IF(Rangliste!I171=3,1,IF(Rangliste!I171=4,1.5,IF(Rangliste!I171=5,1.5,IF(Rangliste!I171=6,1.5,IF(Rangliste!I171=7,1.5,IF(Rangliste!I171=8,1.5,IF(Rangliste!I171=9,1.5,IF(Rangliste!I171=10,2,IF(Rangliste!I171=11,2,IF(Rangliste!I171=12,2,0))))))))))))</f>
        <v>0</v>
      </c>
      <c r="E170" s="26">
        <f ca="1">IF(Rangliste!M171-Rangliste!J171=12,0,IF(Rangliste!M171-Rangliste!J171=11,1,IF(Rangliste!M171-Rangliste!J171&lt;11,2,0)))</f>
        <v>0</v>
      </c>
      <c r="F170" s="41">
        <f t="shared" si="2"/>
        <v>1</v>
      </c>
    </row>
  </sheetData>
  <sheetProtection sheet="1" selectLockedCells="1"/>
  <mergeCells count="1">
    <mergeCell ref="B1:F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1"/>
  <sheetViews>
    <sheetView workbookViewId="0">
      <selection activeCell="D4" sqref="D4"/>
    </sheetView>
  </sheetViews>
  <sheetFormatPr baseColWidth="10" defaultRowHeight="12.75"/>
  <cols>
    <col min="1" max="1" width="9.85546875" customWidth="1"/>
    <col min="4" max="4" width="25" customWidth="1"/>
    <col min="5" max="5" width="9.7109375" customWidth="1"/>
    <col min="6" max="6" width="25" customWidth="1"/>
    <col min="8" max="8" width="25" customWidth="1"/>
    <col min="10" max="10" width="25" customWidth="1"/>
    <col min="12" max="12" width="25" customWidth="1"/>
    <col min="14" max="14" width="27.28515625" customWidth="1"/>
  </cols>
  <sheetData>
    <row r="1" spans="1:16" ht="137.25" customHeight="1">
      <c r="D1" s="176" t="s">
        <v>60</v>
      </c>
      <c r="E1" s="177"/>
      <c r="F1" s="176" t="s">
        <v>165</v>
      </c>
      <c r="G1" s="177"/>
      <c r="H1" s="176" t="s">
        <v>171</v>
      </c>
      <c r="I1" s="177"/>
      <c r="J1" s="176" t="s">
        <v>172</v>
      </c>
      <c r="K1" s="177"/>
      <c r="L1" s="176" t="s">
        <v>173</v>
      </c>
      <c r="M1" s="177"/>
      <c r="N1" s="176" t="s">
        <v>169</v>
      </c>
      <c r="O1" s="177"/>
    </row>
    <row r="2" spans="1:16" ht="23.25">
      <c r="A2" s="19" t="s">
        <v>31</v>
      </c>
      <c r="B2" s="19" t="s">
        <v>2</v>
      </c>
      <c r="C2" s="19" t="s">
        <v>1</v>
      </c>
      <c r="D2" s="19" t="s">
        <v>29</v>
      </c>
      <c r="E2" s="28" t="s">
        <v>25</v>
      </c>
      <c r="F2" s="19" t="s">
        <v>54</v>
      </c>
      <c r="G2" s="28" t="s">
        <v>25</v>
      </c>
      <c r="H2" s="19" t="s">
        <v>170</v>
      </c>
      <c r="I2" s="28" t="s">
        <v>25</v>
      </c>
      <c r="J2" s="19" t="s">
        <v>167</v>
      </c>
      <c r="K2" s="28" t="s">
        <v>25</v>
      </c>
      <c r="L2" s="19" t="s">
        <v>166</v>
      </c>
      <c r="M2" s="28" t="s">
        <v>25</v>
      </c>
      <c r="N2" s="19" t="s">
        <v>168</v>
      </c>
      <c r="O2" s="28" t="s">
        <v>25</v>
      </c>
      <c r="P2" s="21" t="s">
        <v>163</v>
      </c>
    </row>
    <row r="3" spans="1:16">
      <c r="A3" s="73" t="s">
        <v>65</v>
      </c>
      <c r="B3" s="73" t="str">
        <f>Rangliste!C4</f>
        <v>Muster</v>
      </c>
      <c r="C3" s="73" t="str">
        <f>Rangliste!D4</f>
        <v>Max</v>
      </c>
      <c r="D3" s="74">
        <v>6</v>
      </c>
      <c r="E3" s="76">
        <f>IF(D3&lt;2,1)+IF(D3=2,1)+IF(D3=3,2)+IF(D3=4,2)+IF(D3=5,3)+IF(D3=6,3)+IF(D3=7,4)+IF(D3&gt;7,4)</f>
        <v>3</v>
      </c>
      <c r="F3" s="74">
        <v>3</v>
      </c>
      <c r="G3" s="76">
        <f>IF(F3&gt;7,1,IF(F3=7,1,IF(F3=6,2,IF(F3=5,2,IF(F3=4,3,IF(F3=3,3,IF(F3=2,4,IF(F3=1,4,1))))))))</f>
        <v>3</v>
      </c>
      <c r="H3" s="74">
        <v>2</v>
      </c>
      <c r="I3" s="76">
        <f>IF(H3=3,4,IF(H3=2,3,IF(H3=1,2,1)))</f>
        <v>3</v>
      </c>
      <c r="J3" s="74">
        <v>1</v>
      </c>
      <c r="K3" s="76">
        <f>IF(J3=1,4,1)</f>
        <v>4</v>
      </c>
      <c r="L3" s="74">
        <v>1</v>
      </c>
      <c r="M3" s="76">
        <f>IF(L3=1,4,1)</f>
        <v>4</v>
      </c>
      <c r="N3" s="74">
        <v>1</v>
      </c>
      <c r="O3" s="76">
        <f>IF(N3=1,4,1)</f>
        <v>4</v>
      </c>
      <c r="P3" s="120">
        <f>(E3+G3+I3+K3+M3+O3)/6</f>
        <v>3.5</v>
      </c>
    </row>
    <row r="4" spans="1:16">
      <c r="A4" s="26">
        <v>1</v>
      </c>
      <c r="B4" s="26">
        <f>Rangliste!C5</f>
        <v>0</v>
      </c>
      <c r="C4" s="26">
        <f>Rangliste!D5</f>
        <v>0</v>
      </c>
      <c r="D4" s="38"/>
      <c r="E4" s="41">
        <f>IF(D4&lt;2,1)+IF(D4=2,1)+IF(D4=3,2)+IF(D4=4,2)+IF(D4=5,3)+IF(D4=6,3)+IF(D4=7,4)+IF(D4&gt;7,4)</f>
        <v>1</v>
      </c>
      <c r="F4" s="38"/>
      <c r="G4" s="41">
        <f>IF(F4&gt;7,1,IF(F4=7,1,IF(F4=6,2,IF(F4=5,2,IF(F4=4,3,IF(F4=3,3,IF(F4=2,4,IF(F4=1,4,1))))))))</f>
        <v>1</v>
      </c>
      <c r="H4" s="38"/>
      <c r="I4" s="41">
        <f>IF(H4=3,4,IF(H4=2,3,IF(H4=1,2,1)))</f>
        <v>1</v>
      </c>
      <c r="J4" s="38"/>
      <c r="K4" s="41">
        <f>IF(J4=1,4,1)</f>
        <v>1</v>
      </c>
      <c r="L4" s="38"/>
      <c r="M4" s="41">
        <f>IF(L4=1,4,1)</f>
        <v>1</v>
      </c>
      <c r="N4" s="38"/>
      <c r="O4" s="41">
        <f>IF(N4=1,4,1)</f>
        <v>1</v>
      </c>
      <c r="P4" s="120">
        <f t="shared" ref="P4:P67" si="0">(E4+G4+I4+K4+M4+O4)/6</f>
        <v>1</v>
      </c>
    </row>
    <row r="5" spans="1:16">
      <c r="A5" s="26">
        <v>2</v>
      </c>
      <c r="B5" s="26">
        <f>Rangliste!C6</f>
        <v>0</v>
      </c>
      <c r="C5" s="26">
        <f>Rangliste!D6</f>
        <v>0</v>
      </c>
      <c r="D5" s="38"/>
      <c r="E5" s="41">
        <f t="shared" ref="E5:E68" si="1">IF(D5&lt;2,1)+IF(D5=2,1)+IF(D5=3,2)+IF(D5=4,2)+IF(D5=5,3)+IF(D5=6,3)+IF(D5=7,4)+IF(D5&gt;7,4)</f>
        <v>1</v>
      </c>
      <c r="F5" s="38"/>
      <c r="G5" s="41">
        <f t="shared" ref="G5:G68" si="2">IF(F5&gt;7,1,IF(F5=7,1,IF(F5=6,2,IF(F5=5,2,IF(F5=4,3,IF(F5=3,3,IF(F5=2,4,IF(F5=1,4,1))))))))</f>
        <v>1</v>
      </c>
      <c r="H5" s="38"/>
      <c r="I5" s="41">
        <f t="shared" ref="I5:I68" si="3">IF(H5=3,4,IF(H5=2,3,IF(H5=1,2,1)))</f>
        <v>1</v>
      </c>
      <c r="J5" s="38"/>
      <c r="K5" s="41">
        <f t="shared" ref="K5:K68" si="4">IF(J5=1,4,1)</f>
        <v>1</v>
      </c>
      <c r="L5" s="38"/>
      <c r="M5" s="41">
        <f t="shared" ref="M5:M68" si="5">IF(L5=1,4,1)</f>
        <v>1</v>
      </c>
      <c r="N5" s="38"/>
      <c r="O5" s="41">
        <f t="shared" ref="O5:O68" si="6">IF(N5=1,4,1)</f>
        <v>1</v>
      </c>
      <c r="P5" s="120">
        <f t="shared" si="0"/>
        <v>1</v>
      </c>
    </row>
    <row r="6" spans="1:16">
      <c r="A6" s="26">
        <v>3</v>
      </c>
      <c r="B6" s="26">
        <f>Rangliste!C7</f>
        <v>0</v>
      </c>
      <c r="C6" s="26">
        <f>Rangliste!D7</f>
        <v>0</v>
      </c>
      <c r="D6" s="38"/>
      <c r="E6" s="41">
        <f t="shared" si="1"/>
        <v>1</v>
      </c>
      <c r="F6" s="38"/>
      <c r="G6" s="41">
        <f t="shared" si="2"/>
        <v>1</v>
      </c>
      <c r="H6" s="38"/>
      <c r="I6" s="41">
        <f t="shared" si="3"/>
        <v>1</v>
      </c>
      <c r="J6" s="38"/>
      <c r="K6" s="41">
        <f t="shared" si="4"/>
        <v>1</v>
      </c>
      <c r="L6" s="38"/>
      <c r="M6" s="41">
        <f t="shared" si="5"/>
        <v>1</v>
      </c>
      <c r="N6" s="38"/>
      <c r="O6" s="41">
        <f t="shared" si="6"/>
        <v>1</v>
      </c>
      <c r="P6" s="120">
        <f t="shared" si="0"/>
        <v>1</v>
      </c>
    </row>
    <row r="7" spans="1:16">
      <c r="A7" s="26">
        <v>4</v>
      </c>
      <c r="B7" s="26">
        <f>Rangliste!C8</f>
        <v>0</v>
      </c>
      <c r="C7" s="26">
        <f>Rangliste!D8</f>
        <v>0</v>
      </c>
      <c r="D7" s="38"/>
      <c r="E7" s="41">
        <f t="shared" si="1"/>
        <v>1</v>
      </c>
      <c r="F7" s="38"/>
      <c r="G7" s="41">
        <f t="shared" si="2"/>
        <v>1</v>
      </c>
      <c r="H7" s="38"/>
      <c r="I7" s="41">
        <f t="shared" si="3"/>
        <v>1</v>
      </c>
      <c r="J7" s="38"/>
      <c r="K7" s="41">
        <f t="shared" si="4"/>
        <v>1</v>
      </c>
      <c r="L7" s="38"/>
      <c r="M7" s="41">
        <f t="shared" si="5"/>
        <v>1</v>
      </c>
      <c r="N7" s="38"/>
      <c r="O7" s="41">
        <f t="shared" si="6"/>
        <v>1</v>
      </c>
      <c r="P7" s="120">
        <f t="shared" si="0"/>
        <v>1</v>
      </c>
    </row>
    <row r="8" spans="1:16">
      <c r="A8" s="26">
        <v>5</v>
      </c>
      <c r="B8" s="26">
        <f>Rangliste!C9</f>
        <v>0</v>
      </c>
      <c r="C8" s="26">
        <f>Rangliste!D9</f>
        <v>0</v>
      </c>
      <c r="D8" s="38"/>
      <c r="E8" s="41">
        <f t="shared" si="1"/>
        <v>1</v>
      </c>
      <c r="F8" s="38"/>
      <c r="G8" s="41">
        <f t="shared" si="2"/>
        <v>1</v>
      </c>
      <c r="H8" s="38"/>
      <c r="I8" s="41">
        <f t="shared" si="3"/>
        <v>1</v>
      </c>
      <c r="J8" s="38"/>
      <c r="K8" s="41">
        <f t="shared" si="4"/>
        <v>1</v>
      </c>
      <c r="L8" s="38"/>
      <c r="M8" s="41">
        <f t="shared" si="5"/>
        <v>1</v>
      </c>
      <c r="N8" s="38"/>
      <c r="O8" s="41">
        <f t="shared" si="6"/>
        <v>1</v>
      </c>
      <c r="P8" s="120">
        <f t="shared" si="0"/>
        <v>1</v>
      </c>
    </row>
    <row r="9" spans="1:16">
      <c r="A9" s="26">
        <v>6</v>
      </c>
      <c r="B9" s="26">
        <f>Rangliste!C10</f>
        <v>0</v>
      </c>
      <c r="C9" s="26">
        <f>Rangliste!D10</f>
        <v>0</v>
      </c>
      <c r="D9" s="38"/>
      <c r="E9" s="41">
        <f t="shared" si="1"/>
        <v>1</v>
      </c>
      <c r="F9" s="38"/>
      <c r="G9" s="41">
        <f t="shared" si="2"/>
        <v>1</v>
      </c>
      <c r="H9" s="38"/>
      <c r="I9" s="41">
        <f t="shared" si="3"/>
        <v>1</v>
      </c>
      <c r="J9" s="38"/>
      <c r="K9" s="41">
        <f t="shared" si="4"/>
        <v>1</v>
      </c>
      <c r="L9" s="38"/>
      <c r="M9" s="41">
        <f t="shared" si="5"/>
        <v>1</v>
      </c>
      <c r="N9" s="38"/>
      <c r="O9" s="41">
        <f t="shared" si="6"/>
        <v>1</v>
      </c>
      <c r="P9" s="120">
        <f t="shared" si="0"/>
        <v>1</v>
      </c>
    </row>
    <row r="10" spans="1:16">
      <c r="A10" s="26">
        <v>7</v>
      </c>
      <c r="B10" s="26">
        <f>Rangliste!C11</f>
        <v>0</v>
      </c>
      <c r="C10" s="26">
        <f>Rangliste!D11</f>
        <v>0</v>
      </c>
      <c r="D10" s="38"/>
      <c r="E10" s="41">
        <f t="shared" si="1"/>
        <v>1</v>
      </c>
      <c r="F10" s="38"/>
      <c r="G10" s="41">
        <f t="shared" si="2"/>
        <v>1</v>
      </c>
      <c r="H10" s="38"/>
      <c r="I10" s="41">
        <f t="shared" si="3"/>
        <v>1</v>
      </c>
      <c r="J10" s="38"/>
      <c r="K10" s="41">
        <f t="shared" si="4"/>
        <v>1</v>
      </c>
      <c r="L10" s="38"/>
      <c r="M10" s="41">
        <f t="shared" si="5"/>
        <v>1</v>
      </c>
      <c r="N10" s="38"/>
      <c r="O10" s="41">
        <f t="shared" si="6"/>
        <v>1</v>
      </c>
      <c r="P10" s="120">
        <f t="shared" si="0"/>
        <v>1</v>
      </c>
    </row>
    <row r="11" spans="1:16">
      <c r="A11" s="26">
        <v>8</v>
      </c>
      <c r="B11" s="26">
        <f>Rangliste!C12</f>
        <v>0</v>
      </c>
      <c r="C11" s="26">
        <f>Rangliste!D12</f>
        <v>0</v>
      </c>
      <c r="D11" s="38"/>
      <c r="E11" s="41">
        <f t="shared" si="1"/>
        <v>1</v>
      </c>
      <c r="F11" s="38"/>
      <c r="G11" s="41">
        <f t="shared" si="2"/>
        <v>1</v>
      </c>
      <c r="H11" s="38"/>
      <c r="I11" s="41">
        <f t="shared" si="3"/>
        <v>1</v>
      </c>
      <c r="J11" s="38"/>
      <c r="K11" s="41">
        <f t="shared" si="4"/>
        <v>1</v>
      </c>
      <c r="L11" s="38"/>
      <c r="M11" s="41">
        <f t="shared" si="5"/>
        <v>1</v>
      </c>
      <c r="N11" s="38"/>
      <c r="O11" s="41">
        <f t="shared" si="6"/>
        <v>1</v>
      </c>
      <c r="P11" s="120">
        <f t="shared" si="0"/>
        <v>1</v>
      </c>
    </row>
    <row r="12" spans="1:16">
      <c r="A12" s="26">
        <v>9</v>
      </c>
      <c r="B12" s="26">
        <f>Rangliste!C13</f>
        <v>0</v>
      </c>
      <c r="C12" s="26">
        <f>Rangliste!D13</f>
        <v>0</v>
      </c>
      <c r="D12" s="38"/>
      <c r="E12" s="41">
        <f t="shared" si="1"/>
        <v>1</v>
      </c>
      <c r="F12" s="38"/>
      <c r="G12" s="41">
        <f t="shared" si="2"/>
        <v>1</v>
      </c>
      <c r="H12" s="38"/>
      <c r="I12" s="41">
        <f t="shared" si="3"/>
        <v>1</v>
      </c>
      <c r="J12" s="38"/>
      <c r="K12" s="41">
        <f t="shared" si="4"/>
        <v>1</v>
      </c>
      <c r="L12" s="38"/>
      <c r="M12" s="41">
        <f t="shared" si="5"/>
        <v>1</v>
      </c>
      <c r="N12" s="38"/>
      <c r="O12" s="41">
        <f t="shared" si="6"/>
        <v>1</v>
      </c>
      <c r="P12" s="120">
        <f t="shared" si="0"/>
        <v>1</v>
      </c>
    </row>
    <row r="13" spans="1:16">
      <c r="A13" s="26">
        <v>10</v>
      </c>
      <c r="B13" s="26">
        <f>Rangliste!C14</f>
        <v>0</v>
      </c>
      <c r="C13" s="26">
        <f>Rangliste!D14</f>
        <v>0</v>
      </c>
      <c r="D13" s="38"/>
      <c r="E13" s="41">
        <f t="shared" si="1"/>
        <v>1</v>
      </c>
      <c r="F13" s="38"/>
      <c r="G13" s="41">
        <f t="shared" si="2"/>
        <v>1</v>
      </c>
      <c r="H13" s="38"/>
      <c r="I13" s="41">
        <f t="shared" si="3"/>
        <v>1</v>
      </c>
      <c r="J13" s="38"/>
      <c r="K13" s="41">
        <f t="shared" si="4"/>
        <v>1</v>
      </c>
      <c r="L13" s="38"/>
      <c r="M13" s="41">
        <f t="shared" si="5"/>
        <v>1</v>
      </c>
      <c r="N13" s="38"/>
      <c r="O13" s="41">
        <f t="shared" si="6"/>
        <v>1</v>
      </c>
      <c r="P13" s="120">
        <f t="shared" si="0"/>
        <v>1</v>
      </c>
    </row>
    <row r="14" spans="1:16">
      <c r="A14" s="26">
        <v>11</v>
      </c>
      <c r="B14" s="26">
        <f>Rangliste!C15</f>
        <v>0</v>
      </c>
      <c r="C14" s="26">
        <f>Rangliste!D15</f>
        <v>0</v>
      </c>
      <c r="D14" s="38"/>
      <c r="E14" s="41">
        <f t="shared" si="1"/>
        <v>1</v>
      </c>
      <c r="F14" s="38"/>
      <c r="G14" s="41">
        <f t="shared" si="2"/>
        <v>1</v>
      </c>
      <c r="H14" s="38"/>
      <c r="I14" s="41">
        <f t="shared" si="3"/>
        <v>1</v>
      </c>
      <c r="J14" s="38"/>
      <c r="K14" s="41">
        <f t="shared" si="4"/>
        <v>1</v>
      </c>
      <c r="L14" s="38"/>
      <c r="M14" s="41">
        <f t="shared" si="5"/>
        <v>1</v>
      </c>
      <c r="N14" s="38"/>
      <c r="O14" s="41">
        <f t="shared" si="6"/>
        <v>1</v>
      </c>
      <c r="P14" s="120">
        <f t="shared" si="0"/>
        <v>1</v>
      </c>
    </row>
    <row r="15" spans="1:16">
      <c r="A15" s="26">
        <v>12</v>
      </c>
      <c r="B15" s="26">
        <f>Rangliste!C16</f>
        <v>0</v>
      </c>
      <c r="C15" s="26">
        <f>Rangliste!D16</f>
        <v>0</v>
      </c>
      <c r="D15" s="38"/>
      <c r="E15" s="41">
        <f t="shared" si="1"/>
        <v>1</v>
      </c>
      <c r="F15" s="38"/>
      <c r="G15" s="41">
        <f t="shared" si="2"/>
        <v>1</v>
      </c>
      <c r="H15" s="38"/>
      <c r="I15" s="41">
        <f t="shared" si="3"/>
        <v>1</v>
      </c>
      <c r="J15" s="38"/>
      <c r="K15" s="41">
        <f t="shared" si="4"/>
        <v>1</v>
      </c>
      <c r="L15" s="38"/>
      <c r="M15" s="41">
        <f t="shared" si="5"/>
        <v>1</v>
      </c>
      <c r="N15" s="38"/>
      <c r="O15" s="41">
        <f t="shared" si="6"/>
        <v>1</v>
      </c>
      <c r="P15" s="120">
        <f t="shared" si="0"/>
        <v>1</v>
      </c>
    </row>
    <row r="16" spans="1:16">
      <c r="A16" s="26">
        <v>13</v>
      </c>
      <c r="B16" s="26">
        <f>Rangliste!C17</f>
        <v>0</v>
      </c>
      <c r="C16" s="26">
        <f>Rangliste!D17</f>
        <v>0</v>
      </c>
      <c r="D16" s="38"/>
      <c r="E16" s="41">
        <f t="shared" si="1"/>
        <v>1</v>
      </c>
      <c r="F16" s="38"/>
      <c r="G16" s="41">
        <f t="shared" si="2"/>
        <v>1</v>
      </c>
      <c r="H16" s="38"/>
      <c r="I16" s="41">
        <f t="shared" si="3"/>
        <v>1</v>
      </c>
      <c r="J16" s="38"/>
      <c r="K16" s="41">
        <f t="shared" si="4"/>
        <v>1</v>
      </c>
      <c r="L16" s="38"/>
      <c r="M16" s="41">
        <f t="shared" si="5"/>
        <v>1</v>
      </c>
      <c r="N16" s="38"/>
      <c r="O16" s="41">
        <f t="shared" si="6"/>
        <v>1</v>
      </c>
      <c r="P16" s="120">
        <f t="shared" si="0"/>
        <v>1</v>
      </c>
    </row>
    <row r="17" spans="1:16">
      <c r="A17" s="26">
        <v>14</v>
      </c>
      <c r="B17" s="26">
        <f>Rangliste!C18</f>
        <v>0</v>
      </c>
      <c r="C17" s="26">
        <f>Rangliste!D18</f>
        <v>0</v>
      </c>
      <c r="D17" s="38"/>
      <c r="E17" s="41">
        <f t="shared" si="1"/>
        <v>1</v>
      </c>
      <c r="F17" s="38"/>
      <c r="G17" s="41">
        <f t="shared" si="2"/>
        <v>1</v>
      </c>
      <c r="H17" s="38"/>
      <c r="I17" s="41">
        <f t="shared" si="3"/>
        <v>1</v>
      </c>
      <c r="J17" s="38"/>
      <c r="K17" s="41">
        <f t="shared" si="4"/>
        <v>1</v>
      </c>
      <c r="L17" s="38"/>
      <c r="M17" s="41">
        <f t="shared" si="5"/>
        <v>1</v>
      </c>
      <c r="N17" s="38"/>
      <c r="O17" s="41">
        <f t="shared" si="6"/>
        <v>1</v>
      </c>
      <c r="P17" s="120">
        <f t="shared" si="0"/>
        <v>1</v>
      </c>
    </row>
    <row r="18" spans="1:16">
      <c r="A18" s="26">
        <v>15</v>
      </c>
      <c r="B18" s="26">
        <f>Rangliste!C19</f>
        <v>0</v>
      </c>
      <c r="C18" s="26">
        <f>Rangliste!D19</f>
        <v>0</v>
      </c>
      <c r="D18" s="38"/>
      <c r="E18" s="41">
        <f t="shared" si="1"/>
        <v>1</v>
      </c>
      <c r="F18" s="38"/>
      <c r="G18" s="41">
        <f t="shared" si="2"/>
        <v>1</v>
      </c>
      <c r="H18" s="38"/>
      <c r="I18" s="41">
        <f t="shared" si="3"/>
        <v>1</v>
      </c>
      <c r="J18" s="38"/>
      <c r="K18" s="41">
        <f t="shared" si="4"/>
        <v>1</v>
      </c>
      <c r="L18" s="38"/>
      <c r="M18" s="41">
        <f t="shared" si="5"/>
        <v>1</v>
      </c>
      <c r="N18" s="38"/>
      <c r="O18" s="41">
        <f t="shared" si="6"/>
        <v>1</v>
      </c>
      <c r="P18" s="120">
        <f t="shared" si="0"/>
        <v>1</v>
      </c>
    </row>
    <row r="19" spans="1:16">
      <c r="A19" s="26">
        <v>16</v>
      </c>
      <c r="B19" s="26">
        <f>Rangliste!C20</f>
        <v>0</v>
      </c>
      <c r="C19" s="26">
        <f>Rangliste!D20</f>
        <v>0</v>
      </c>
      <c r="D19" s="38"/>
      <c r="E19" s="41">
        <f t="shared" si="1"/>
        <v>1</v>
      </c>
      <c r="F19" s="38"/>
      <c r="G19" s="41">
        <f t="shared" si="2"/>
        <v>1</v>
      </c>
      <c r="H19" s="38"/>
      <c r="I19" s="41">
        <f t="shared" si="3"/>
        <v>1</v>
      </c>
      <c r="J19" s="38"/>
      <c r="K19" s="41">
        <f t="shared" si="4"/>
        <v>1</v>
      </c>
      <c r="L19" s="38"/>
      <c r="M19" s="41">
        <f t="shared" si="5"/>
        <v>1</v>
      </c>
      <c r="N19" s="38"/>
      <c r="O19" s="41">
        <f t="shared" si="6"/>
        <v>1</v>
      </c>
      <c r="P19" s="120">
        <f t="shared" si="0"/>
        <v>1</v>
      </c>
    </row>
    <row r="20" spans="1:16">
      <c r="A20" s="26">
        <v>17</v>
      </c>
      <c r="B20" s="26">
        <f>Rangliste!C21</f>
        <v>0</v>
      </c>
      <c r="C20" s="26">
        <f>Rangliste!D21</f>
        <v>0</v>
      </c>
      <c r="D20" s="38"/>
      <c r="E20" s="41">
        <f t="shared" si="1"/>
        <v>1</v>
      </c>
      <c r="F20" s="38"/>
      <c r="G20" s="41">
        <f t="shared" si="2"/>
        <v>1</v>
      </c>
      <c r="H20" s="38"/>
      <c r="I20" s="41">
        <f t="shared" si="3"/>
        <v>1</v>
      </c>
      <c r="J20" s="38"/>
      <c r="K20" s="41">
        <f t="shared" si="4"/>
        <v>1</v>
      </c>
      <c r="L20" s="38"/>
      <c r="M20" s="41">
        <f t="shared" si="5"/>
        <v>1</v>
      </c>
      <c r="N20" s="38"/>
      <c r="O20" s="41">
        <f t="shared" si="6"/>
        <v>1</v>
      </c>
      <c r="P20" s="120">
        <f t="shared" si="0"/>
        <v>1</v>
      </c>
    </row>
    <row r="21" spans="1:16">
      <c r="A21" s="26">
        <v>18</v>
      </c>
      <c r="B21" s="26">
        <f>Rangliste!C22</f>
        <v>0</v>
      </c>
      <c r="C21" s="26">
        <f>Rangliste!D22</f>
        <v>0</v>
      </c>
      <c r="D21" s="38"/>
      <c r="E21" s="41">
        <f t="shared" si="1"/>
        <v>1</v>
      </c>
      <c r="F21" s="38"/>
      <c r="G21" s="41">
        <f t="shared" si="2"/>
        <v>1</v>
      </c>
      <c r="H21" s="38"/>
      <c r="I21" s="41">
        <f t="shared" si="3"/>
        <v>1</v>
      </c>
      <c r="J21" s="38"/>
      <c r="K21" s="41">
        <f t="shared" si="4"/>
        <v>1</v>
      </c>
      <c r="L21" s="38"/>
      <c r="M21" s="41">
        <f t="shared" si="5"/>
        <v>1</v>
      </c>
      <c r="N21" s="38"/>
      <c r="O21" s="41">
        <f t="shared" si="6"/>
        <v>1</v>
      </c>
      <c r="P21" s="120">
        <f t="shared" si="0"/>
        <v>1</v>
      </c>
    </row>
    <row r="22" spans="1:16">
      <c r="A22" s="26">
        <v>19</v>
      </c>
      <c r="B22" s="26">
        <f>Rangliste!C23</f>
        <v>0</v>
      </c>
      <c r="C22" s="26">
        <f>Rangliste!D23</f>
        <v>0</v>
      </c>
      <c r="D22" s="38"/>
      <c r="E22" s="41">
        <f t="shared" si="1"/>
        <v>1</v>
      </c>
      <c r="F22" s="38"/>
      <c r="G22" s="41">
        <f t="shared" si="2"/>
        <v>1</v>
      </c>
      <c r="H22" s="38"/>
      <c r="I22" s="41">
        <f t="shared" si="3"/>
        <v>1</v>
      </c>
      <c r="J22" s="38"/>
      <c r="K22" s="41">
        <f t="shared" si="4"/>
        <v>1</v>
      </c>
      <c r="L22" s="38"/>
      <c r="M22" s="41">
        <f t="shared" si="5"/>
        <v>1</v>
      </c>
      <c r="N22" s="38"/>
      <c r="O22" s="41">
        <f t="shared" si="6"/>
        <v>1</v>
      </c>
      <c r="P22" s="120">
        <f t="shared" si="0"/>
        <v>1</v>
      </c>
    </row>
    <row r="23" spans="1:16">
      <c r="A23" s="26">
        <v>20</v>
      </c>
      <c r="B23" s="26">
        <f>Rangliste!C24</f>
        <v>0</v>
      </c>
      <c r="C23" s="26">
        <f>Rangliste!D24</f>
        <v>0</v>
      </c>
      <c r="D23" s="38"/>
      <c r="E23" s="41">
        <f t="shared" si="1"/>
        <v>1</v>
      </c>
      <c r="F23" s="38"/>
      <c r="G23" s="41">
        <f t="shared" si="2"/>
        <v>1</v>
      </c>
      <c r="H23" s="38"/>
      <c r="I23" s="41">
        <f t="shared" si="3"/>
        <v>1</v>
      </c>
      <c r="J23" s="38"/>
      <c r="K23" s="41">
        <f t="shared" si="4"/>
        <v>1</v>
      </c>
      <c r="L23" s="38"/>
      <c r="M23" s="41">
        <f t="shared" si="5"/>
        <v>1</v>
      </c>
      <c r="N23" s="38"/>
      <c r="O23" s="41">
        <f t="shared" si="6"/>
        <v>1</v>
      </c>
      <c r="P23" s="120">
        <f t="shared" si="0"/>
        <v>1</v>
      </c>
    </row>
    <row r="24" spans="1:16">
      <c r="A24" s="26">
        <v>21</v>
      </c>
      <c r="B24" s="26">
        <f>Rangliste!C25</f>
        <v>0</v>
      </c>
      <c r="C24" s="26">
        <f>Rangliste!D25</f>
        <v>0</v>
      </c>
      <c r="D24" s="38"/>
      <c r="E24" s="41">
        <f t="shared" si="1"/>
        <v>1</v>
      </c>
      <c r="F24" s="38"/>
      <c r="G24" s="41">
        <f t="shared" si="2"/>
        <v>1</v>
      </c>
      <c r="H24" s="38"/>
      <c r="I24" s="41">
        <f t="shared" si="3"/>
        <v>1</v>
      </c>
      <c r="J24" s="38"/>
      <c r="K24" s="41">
        <f t="shared" si="4"/>
        <v>1</v>
      </c>
      <c r="L24" s="38"/>
      <c r="M24" s="41">
        <f t="shared" si="5"/>
        <v>1</v>
      </c>
      <c r="N24" s="38"/>
      <c r="O24" s="41">
        <f t="shared" si="6"/>
        <v>1</v>
      </c>
      <c r="P24" s="120">
        <f t="shared" si="0"/>
        <v>1</v>
      </c>
    </row>
    <row r="25" spans="1:16">
      <c r="A25" s="26">
        <v>22</v>
      </c>
      <c r="B25" s="26">
        <f>Rangliste!C26</f>
        <v>0</v>
      </c>
      <c r="C25" s="26">
        <f>Rangliste!D26</f>
        <v>0</v>
      </c>
      <c r="D25" s="38"/>
      <c r="E25" s="41">
        <f t="shared" si="1"/>
        <v>1</v>
      </c>
      <c r="F25" s="38"/>
      <c r="G25" s="41">
        <f t="shared" si="2"/>
        <v>1</v>
      </c>
      <c r="H25" s="38"/>
      <c r="I25" s="41">
        <f t="shared" si="3"/>
        <v>1</v>
      </c>
      <c r="J25" s="38"/>
      <c r="K25" s="41">
        <f t="shared" si="4"/>
        <v>1</v>
      </c>
      <c r="L25" s="38"/>
      <c r="M25" s="41">
        <f t="shared" si="5"/>
        <v>1</v>
      </c>
      <c r="N25" s="38"/>
      <c r="O25" s="41">
        <f t="shared" si="6"/>
        <v>1</v>
      </c>
      <c r="P25" s="120">
        <f t="shared" si="0"/>
        <v>1</v>
      </c>
    </row>
    <row r="26" spans="1:16">
      <c r="A26" s="26">
        <v>23</v>
      </c>
      <c r="B26" s="26">
        <f>Rangliste!C27</f>
        <v>0</v>
      </c>
      <c r="C26" s="26">
        <f>Rangliste!D27</f>
        <v>0</v>
      </c>
      <c r="D26" s="38"/>
      <c r="E26" s="41">
        <f t="shared" si="1"/>
        <v>1</v>
      </c>
      <c r="F26" s="38"/>
      <c r="G26" s="41">
        <f t="shared" si="2"/>
        <v>1</v>
      </c>
      <c r="H26" s="38"/>
      <c r="I26" s="41">
        <f t="shared" si="3"/>
        <v>1</v>
      </c>
      <c r="J26" s="38"/>
      <c r="K26" s="41">
        <f t="shared" si="4"/>
        <v>1</v>
      </c>
      <c r="L26" s="38"/>
      <c r="M26" s="41">
        <f t="shared" si="5"/>
        <v>1</v>
      </c>
      <c r="N26" s="38"/>
      <c r="O26" s="41">
        <f t="shared" si="6"/>
        <v>1</v>
      </c>
      <c r="P26" s="120">
        <f t="shared" si="0"/>
        <v>1</v>
      </c>
    </row>
    <row r="27" spans="1:16">
      <c r="A27" s="26">
        <v>24</v>
      </c>
      <c r="B27" s="26">
        <f>Rangliste!C28</f>
        <v>0</v>
      </c>
      <c r="C27" s="26">
        <f>Rangliste!D28</f>
        <v>0</v>
      </c>
      <c r="D27" s="38"/>
      <c r="E27" s="41">
        <f t="shared" si="1"/>
        <v>1</v>
      </c>
      <c r="F27" s="38"/>
      <c r="G27" s="41">
        <f t="shared" si="2"/>
        <v>1</v>
      </c>
      <c r="H27" s="38"/>
      <c r="I27" s="41">
        <f t="shared" si="3"/>
        <v>1</v>
      </c>
      <c r="J27" s="38"/>
      <c r="K27" s="41">
        <f t="shared" si="4"/>
        <v>1</v>
      </c>
      <c r="L27" s="38"/>
      <c r="M27" s="41">
        <f t="shared" si="5"/>
        <v>1</v>
      </c>
      <c r="N27" s="38"/>
      <c r="O27" s="41">
        <f t="shared" si="6"/>
        <v>1</v>
      </c>
      <c r="P27" s="120">
        <f t="shared" si="0"/>
        <v>1</v>
      </c>
    </row>
    <row r="28" spans="1:16">
      <c r="A28" s="26">
        <v>25</v>
      </c>
      <c r="B28" s="26">
        <f>Rangliste!C29</f>
        <v>0</v>
      </c>
      <c r="C28" s="26">
        <f>Rangliste!D29</f>
        <v>0</v>
      </c>
      <c r="D28" s="38"/>
      <c r="E28" s="41">
        <f t="shared" si="1"/>
        <v>1</v>
      </c>
      <c r="F28" s="38"/>
      <c r="G28" s="41">
        <f t="shared" si="2"/>
        <v>1</v>
      </c>
      <c r="H28" s="38"/>
      <c r="I28" s="41">
        <f t="shared" si="3"/>
        <v>1</v>
      </c>
      <c r="J28" s="38"/>
      <c r="K28" s="41">
        <f t="shared" si="4"/>
        <v>1</v>
      </c>
      <c r="L28" s="38"/>
      <c r="M28" s="41">
        <f t="shared" si="5"/>
        <v>1</v>
      </c>
      <c r="N28" s="38"/>
      <c r="O28" s="41">
        <f t="shared" si="6"/>
        <v>1</v>
      </c>
      <c r="P28" s="120">
        <f t="shared" si="0"/>
        <v>1</v>
      </c>
    </row>
    <row r="29" spans="1:16">
      <c r="A29" s="26">
        <v>26</v>
      </c>
      <c r="B29" s="26">
        <f>Rangliste!C30</f>
        <v>0</v>
      </c>
      <c r="C29" s="26">
        <f>Rangliste!D30</f>
        <v>0</v>
      </c>
      <c r="D29" s="38"/>
      <c r="E29" s="41">
        <f t="shared" si="1"/>
        <v>1</v>
      </c>
      <c r="F29" s="38"/>
      <c r="G29" s="41">
        <f t="shared" si="2"/>
        <v>1</v>
      </c>
      <c r="H29" s="38"/>
      <c r="I29" s="41">
        <f t="shared" si="3"/>
        <v>1</v>
      </c>
      <c r="J29" s="38"/>
      <c r="K29" s="41">
        <f t="shared" si="4"/>
        <v>1</v>
      </c>
      <c r="L29" s="38"/>
      <c r="M29" s="41">
        <f t="shared" si="5"/>
        <v>1</v>
      </c>
      <c r="N29" s="38"/>
      <c r="O29" s="41">
        <f t="shared" si="6"/>
        <v>1</v>
      </c>
      <c r="P29" s="120">
        <f t="shared" si="0"/>
        <v>1</v>
      </c>
    </row>
    <row r="30" spans="1:16">
      <c r="A30" s="26">
        <v>27</v>
      </c>
      <c r="B30" s="26">
        <f>Rangliste!C31</f>
        <v>0</v>
      </c>
      <c r="C30" s="26">
        <f>Rangliste!D31</f>
        <v>0</v>
      </c>
      <c r="D30" s="38"/>
      <c r="E30" s="41">
        <f t="shared" si="1"/>
        <v>1</v>
      </c>
      <c r="F30" s="38"/>
      <c r="G30" s="41">
        <f t="shared" si="2"/>
        <v>1</v>
      </c>
      <c r="H30" s="38"/>
      <c r="I30" s="41">
        <f t="shared" si="3"/>
        <v>1</v>
      </c>
      <c r="J30" s="38"/>
      <c r="K30" s="41">
        <f t="shared" si="4"/>
        <v>1</v>
      </c>
      <c r="L30" s="38"/>
      <c r="M30" s="41">
        <f t="shared" si="5"/>
        <v>1</v>
      </c>
      <c r="N30" s="38"/>
      <c r="O30" s="41">
        <f t="shared" si="6"/>
        <v>1</v>
      </c>
      <c r="P30" s="120">
        <f t="shared" si="0"/>
        <v>1</v>
      </c>
    </row>
    <row r="31" spans="1:16">
      <c r="A31" s="26">
        <v>28</v>
      </c>
      <c r="B31" s="26">
        <f>Rangliste!C32</f>
        <v>0</v>
      </c>
      <c r="C31" s="26">
        <f>Rangliste!D32</f>
        <v>0</v>
      </c>
      <c r="D31" s="38"/>
      <c r="E31" s="41">
        <f t="shared" si="1"/>
        <v>1</v>
      </c>
      <c r="F31" s="38"/>
      <c r="G31" s="41">
        <f t="shared" si="2"/>
        <v>1</v>
      </c>
      <c r="H31" s="38"/>
      <c r="I31" s="41">
        <f t="shared" si="3"/>
        <v>1</v>
      </c>
      <c r="J31" s="38"/>
      <c r="K31" s="41">
        <f t="shared" si="4"/>
        <v>1</v>
      </c>
      <c r="L31" s="38"/>
      <c r="M31" s="41">
        <f t="shared" si="5"/>
        <v>1</v>
      </c>
      <c r="N31" s="38"/>
      <c r="O31" s="41">
        <f t="shared" si="6"/>
        <v>1</v>
      </c>
      <c r="P31" s="120">
        <f t="shared" si="0"/>
        <v>1</v>
      </c>
    </row>
    <row r="32" spans="1:16">
      <c r="A32" s="26">
        <v>29</v>
      </c>
      <c r="B32" s="26">
        <f>Rangliste!C33</f>
        <v>0</v>
      </c>
      <c r="C32" s="26">
        <f>Rangliste!D33</f>
        <v>0</v>
      </c>
      <c r="D32" s="38"/>
      <c r="E32" s="41">
        <f t="shared" si="1"/>
        <v>1</v>
      </c>
      <c r="F32" s="38"/>
      <c r="G32" s="41">
        <f t="shared" si="2"/>
        <v>1</v>
      </c>
      <c r="H32" s="38"/>
      <c r="I32" s="41">
        <f t="shared" si="3"/>
        <v>1</v>
      </c>
      <c r="J32" s="38"/>
      <c r="K32" s="41">
        <f t="shared" si="4"/>
        <v>1</v>
      </c>
      <c r="L32" s="38"/>
      <c r="M32" s="41">
        <f t="shared" si="5"/>
        <v>1</v>
      </c>
      <c r="N32" s="38"/>
      <c r="O32" s="41">
        <f t="shared" si="6"/>
        <v>1</v>
      </c>
      <c r="P32" s="120">
        <f t="shared" si="0"/>
        <v>1</v>
      </c>
    </row>
    <row r="33" spans="1:16">
      <c r="A33" s="26">
        <v>30</v>
      </c>
      <c r="B33" s="26">
        <f>Rangliste!C34</f>
        <v>0</v>
      </c>
      <c r="C33" s="26">
        <f>Rangliste!D34</f>
        <v>0</v>
      </c>
      <c r="D33" s="38"/>
      <c r="E33" s="41">
        <f t="shared" si="1"/>
        <v>1</v>
      </c>
      <c r="F33" s="38"/>
      <c r="G33" s="41">
        <f t="shared" si="2"/>
        <v>1</v>
      </c>
      <c r="H33" s="38"/>
      <c r="I33" s="41">
        <f t="shared" si="3"/>
        <v>1</v>
      </c>
      <c r="J33" s="38"/>
      <c r="K33" s="41">
        <f t="shared" si="4"/>
        <v>1</v>
      </c>
      <c r="L33" s="38"/>
      <c r="M33" s="41">
        <f t="shared" si="5"/>
        <v>1</v>
      </c>
      <c r="N33" s="38"/>
      <c r="O33" s="41">
        <f t="shared" si="6"/>
        <v>1</v>
      </c>
      <c r="P33" s="120">
        <f t="shared" si="0"/>
        <v>1</v>
      </c>
    </row>
    <row r="34" spans="1:16">
      <c r="A34" s="26">
        <v>31</v>
      </c>
      <c r="B34" s="26">
        <f>Rangliste!C35</f>
        <v>0</v>
      </c>
      <c r="C34" s="26">
        <f>Rangliste!D35</f>
        <v>0</v>
      </c>
      <c r="D34" s="38"/>
      <c r="E34" s="41">
        <f t="shared" si="1"/>
        <v>1</v>
      </c>
      <c r="F34" s="38"/>
      <c r="G34" s="41">
        <f t="shared" si="2"/>
        <v>1</v>
      </c>
      <c r="H34" s="38"/>
      <c r="I34" s="41">
        <f t="shared" si="3"/>
        <v>1</v>
      </c>
      <c r="J34" s="38"/>
      <c r="K34" s="41">
        <f t="shared" si="4"/>
        <v>1</v>
      </c>
      <c r="L34" s="38"/>
      <c r="M34" s="41">
        <f t="shared" si="5"/>
        <v>1</v>
      </c>
      <c r="N34" s="38"/>
      <c r="O34" s="41">
        <f t="shared" si="6"/>
        <v>1</v>
      </c>
      <c r="P34" s="120">
        <f t="shared" si="0"/>
        <v>1</v>
      </c>
    </row>
    <row r="35" spans="1:16">
      <c r="A35" s="26">
        <v>32</v>
      </c>
      <c r="B35" s="26">
        <f>Rangliste!C36</f>
        <v>0</v>
      </c>
      <c r="C35" s="26">
        <f>Rangliste!D36</f>
        <v>0</v>
      </c>
      <c r="D35" s="38"/>
      <c r="E35" s="41">
        <f t="shared" si="1"/>
        <v>1</v>
      </c>
      <c r="F35" s="38"/>
      <c r="G35" s="41">
        <f t="shared" si="2"/>
        <v>1</v>
      </c>
      <c r="H35" s="38"/>
      <c r="I35" s="41">
        <f t="shared" si="3"/>
        <v>1</v>
      </c>
      <c r="J35" s="38"/>
      <c r="K35" s="41">
        <f t="shared" si="4"/>
        <v>1</v>
      </c>
      <c r="L35" s="38"/>
      <c r="M35" s="41">
        <f t="shared" si="5"/>
        <v>1</v>
      </c>
      <c r="N35" s="38"/>
      <c r="O35" s="41">
        <f t="shared" si="6"/>
        <v>1</v>
      </c>
      <c r="P35" s="120">
        <f t="shared" si="0"/>
        <v>1</v>
      </c>
    </row>
    <row r="36" spans="1:16">
      <c r="A36" s="26">
        <v>33</v>
      </c>
      <c r="B36" s="26">
        <f>Rangliste!C37</f>
        <v>0</v>
      </c>
      <c r="C36" s="26">
        <f>Rangliste!D37</f>
        <v>0</v>
      </c>
      <c r="D36" s="38"/>
      <c r="E36" s="41">
        <f t="shared" si="1"/>
        <v>1</v>
      </c>
      <c r="F36" s="38"/>
      <c r="G36" s="41">
        <f t="shared" si="2"/>
        <v>1</v>
      </c>
      <c r="H36" s="38"/>
      <c r="I36" s="41">
        <f t="shared" si="3"/>
        <v>1</v>
      </c>
      <c r="J36" s="38"/>
      <c r="K36" s="41">
        <f t="shared" si="4"/>
        <v>1</v>
      </c>
      <c r="L36" s="38"/>
      <c r="M36" s="41">
        <f t="shared" si="5"/>
        <v>1</v>
      </c>
      <c r="N36" s="38"/>
      <c r="O36" s="41">
        <f t="shared" si="6"/>
        <v>1</v>
      </c>
      <c r="P36" s="120">
        <f t="shared" si="0"/>
        <v>1</v>
      </c>
    </row>
    <row r="37" spans="1:16">
      <c r="A37" s="26">
        <v>34</v>
      </c>
      <c r="B37" s="26">
        <f>Rangliste!C38</f>
        <v>0</v>
      </c>
      <c r="C37" s="26">
        <f>Rangliste!D38</f>
        <v>0</v>
      </c>
      <c r="D37" s="38"/>
      <c r="E37" s="41">
        <f t="shared" si="1"/>
        <v>1</v>
      </c>
      <c r="F37" s="38"/>
      <c r="G37" s="41">
        <f t="shared" si="2"/>
        <v>1</v>
      </c>
      <c r="H37" s="38"/>
      <c r="I37" s="41">
        <f t="shared" si="3"/>
        <v>1</v>
      </c>
      <c r="J37" s="38"/>
      <c r="K37" s="41">
        <f t="shared" si="4"/>
        <v>1</v>
      </c>
      <c r="L37" s="38"/>
      <c r="M37" s="41">
        <f t="shared" si="5"/>
        <v>1</v>
      </c>
      <c r="N37" s="38"/>
      <c r="O37" s="41">
        <f t="shared" si="6"/>
        <v>1</v>
      </c>
      <c r="P37" s="120">
        <f t="shared" si="0"/>
        <v>1</v>
      </c>
    </row>
    <row r="38" spans="1:16">
      <c r="A38" s="26">
        <v>35</v>
      </c>
      <c r="B38" s="26">
        <f>Rangliste!C39</f>
        <v>0</v>
      </c>
      <c r="C38" s="26">
        <f>Rangliste!D39</f>
        <v>0</v>
      </c>
      <c r="D38" s="38"/>
      <c r="E38" s="41">
        <f t="shared" si="1"/>
        <v>1</v>
      </c>
      <c r="F38" s="38"/>
      <c r="G38" s="41">
        <f t="shared" si="2"/>
        <v>1</v>
      </c>
      <c r="H38" s="38"/>
      <c r="I38" s="41">
        <f t="shared" si="3"/>
        <v>1</v>
      </c>
      <c r="J38" s="38"/>
      <c r="K38" s="41">
        <f t="shared" si="4"/>
        <v>1</v>
      </c>
      <c r="L38" s="38"/>
      <c r="M38" s="41">
        <f t="shared" si="5"/>
        <v>1</v>
      </c>
      <c r="N38" s="38"/>
      <c r="O38" s="41">
        <f t="shared" si="6"/>
        <v>1</v>
      </c>
      <c r="P38" s="120">
        <f t="shared" si="0"/>
        <v>1</v>
      </c>
    </row>
    <row r="39" spans="1:16">
      <c r="A39" s="26">
        <v>36</v>
      </c>
      <c r="B39" s="26">
        <f>Rangliste!C40</f>
        <v>0</v>
      </c>
      <c r="C39" s="26">
        <f>Rangliste!D40</f>
        <v>0</v>
      </c>
      <c r="D39" s="38"/>
      <c r="E39" s="41">
        <f t="shared" si="1"/>
        <v>1</v>
      </c>
      <c r="F39" s="38"/>
      <c r="G39" s="41">
        <f t="shared" si="2"/>
        <v>1</v>
      </c>
      <c r="H39" s="38"/>
      <c r="I39" s="41">
        <f t="shared" si="3"/>
        <v>1</v>
      </c>
      <c r="J39" s="38"/>
      <c r="K39" s="41">
        <f t="shared" si="4"/>
        <v>1</v>
      </c>
      <c r="L39" s="38"/>
      <c r="M39" s="41">
        <f t="shared" si="5"/>
        <v>1</v>
      </c>
      <c r="N39" s="38"/>
      <c r="O39" s="41">
        <f t="shared" si="6"/>
        <v>1</v>
      </c>
      <c r="P39" s="120">
        <f t="shared" si="0"/>
        <v>1</v>
      </c>
    </row>
    <row r="40" spans="1:16">
      <c r="A40" s="26">
        <v>37</v>
      </c>
      <c r="B40" s="26">
        <f>Rangliste!C41</f>
        <v>0</v>
      </c>
      <c r="C40" s="26">
        <f>Rangliste!D41</f>
        <v>0</v>
      </c>
      <c r="D40" s="38"/>
      <c r="E40" s="41">
        <f t="shared" si="1"/>
        <v>1</v>
      </c>
      <c r="F40" s="38"/>
      <c r="G40" s="41">
        <f t="shared" si="2"/>
        <v>1</v>
      </c>
      <c r="H40" s="38"/>
      <c r="I40" s="41">
        <f t="shared" si="3"/>
        <v>1</v>
      </c>
      <c r="J40" s="38"/>
      <c r="K40" s="41">
        <f t="shared" si="4"/>
        <v>1</v>
      </c>
      <c r="L40" s="38"/>
      <c r="M40" s="41">
        <f t="shared" si="5"/>
        <v>1</v>
      </c>
      <c r="N40" s="38"/>
      <c r="O40" s="41">
        <f t="shared" si="6"/>
        <v>1</v>
      </c>
      <c r="P40" s="120">
        <f t="shared" si="0"/>
        <v>1</v>
      </c>
    </row>
    <row r="41" spans="1:16">
      <c r="A41" s="26">
        <v>38</v>
      </c>
      <c r="B41" s="26">
        <f>Rangliste!C42</f>
        <v>0</v>
      </c>
      <c r="C41" s="26">
        <f>Rangliste!D42</f>
        <v>0</v>
      </c>
      <c r="D41" s="38"/>
      <c r="E41" s="41">
        <f t="shared" si="1"/>
        <v>1</v>
      </c>
      <c r="F41" s="38"/>
      <c r="G41" s="41">
        <f t="shared" si="2"/>
        <v>1</v>
      </c>
      <c r="H41" s="38"/>
      <c r="I41" s="41">
        <f t="shared" si="3"/>
        <v>1</v>
      </c>
      <c r="J41" s="38"/>
      <c r="K41" s="41">
        <f t="shared" si="4"/>
        <v>1</v>
      </c>
      <c r="L41" s="38"/>
      <c r="M41" s="41">
        <f t="shared" si="5"/>
        <v>1</v>
      </c>
      <c r="N41" s="38"/>
      <c r="O41" s="41">
        <f t="shared" si="6"/>
        <v>1</v>
      </c>
      <c r="P41" s="120">
        <f t="shared" si="0"/>
        <v>1</v>
      </c>
    </row>
    <row r="42" spans="1:16">
      <c r="A42" s="26">
        <v>39</v>
      </c>
      <c r="B42" s="26">
        <f>Rangliste!C43</f>
        <v>0</v>
      </c>
      <c r="C42" s="26">
        <f>Rangliste!D43</f>
        <v>0</v>
      </c>
      <c r="D42" s="38"/>
      <c r="E42" s="41">
        <f t="shared" si="1"/>
        <v>1</v>
      </c>
      <c r="F42" s="38"/>
      <c r="G42" s="41">
        <f t="shared" si="2"/>
        <v>1</v>
      </c>
      <c r="H42" s="38"/>
      <c r="I42" s="41">
        <f t="shared" si="3"/>
        <v>1</v>
      </c>
      <c r="J42" s="38"/>
      <c r="K42" s="41">
        <f t="shared" si="4"/>
        <v>1</v>
      </c>
      <c r="L42" s="38"/>
      <c r="M42" s="41">
        <f t="shared" si="5"/>
        <v>1</v>
      </c>
      <c r="N42" s="38"/>
      <c r="O42" s="41">
        <f t="shared" si="6"/>
        <v>1</v>
      </c>
      <c r="P42" s="120">
        <f t="shared" si="0"/>
        <v>1</v>
      </c>
    </row>
    <row r="43" spans="1:16">
      <c r="A43" s="26">
        <v>40</v>
      </c>
      <c r="B43" s="26">
        <f>Rangliste!C44</f>
        <v>0</v>
      </c>
      <c r="C43" s="26">
        <f>Rangliste!D44</f>
        <v>0</v>
      </c>
      <c r="D43" s="38"/>
      <c r="E43" s="41">
        <f t="shared" si="1"/>
        <v>1</v>
      </c>
      <c r="F43" s="38"/>
      <c r="G43" s="41">
        <f t="shared" si="2"/>
        <v>1</v>
      </c>
      <c r="H43" s="38"/>
      <c r="I43" s="41">
        <f t="shared" si="3"/>
        <v>1</v>
      </c>
      <c r="J43" s="38"/>
      <c r="K43" s="41">
        <f t="shared" si="4"/>
        <v>1</v>
      </c>
      <c r="L43" s="38"/>
      <c r="M43" s="41">
        <f t="shared" si="5"/>
        <v>1</v>
      </c>
      <c r="N43" s="38"/>
      <c r="O43" s="41">
        <f t="shared" si="6"/>
        <v>1</v>
      </c>
      <c r="P43" s="120">
        <f t="shared" si="0"/>
        <v>1</v>
      </c>
    </row>
    <row r="44" spans="1:16">
      <c r="A44" s="26">
        <v>41</v>
      </c>
      <c r="B44" s="26">
        <f>Rangliste!C45</f>
        <v>0</v>
      </c>
      <c r="C44" s="26">
        <f>Rangliste!D45</f>
        <v>0</v>
      </c>
      <c r="D44" s="38"/>
      <c r="E44" s="41">
        <f t="shared" si="1"/>
        <v>1</v>
      </c>
      <c r="F44" s="38"/>
      <c r="G44" s="41">
        <f t="shared" si="2"/>
        <v>1</v>
      </c>
      <c r="H44" s="38"/>
      <c r="I44" s="41">
        <f t="shared" si="3"/>
        <v>1</v>
      </c>
      <c r="J44" s="38"/>
      <c r="K44" s="41">
        <f t="shared" si="4"/>
        <v>1</v>
      </c>
      <c r="L44" s="38"/>
      <c r="M44" s="41">
        <f t="shared" si="5"/>
        <v>1</v>
      </c>
      <c r="N44" s="38"/>
      <c r="O44" s="41">
        <f t="shared" si="6"/>
        <v>1</v>
      </c>
      <c r="P44" s="120">
        <f t="shared" si="0"/>
        <v>1</v>
      </c>
    </row>
    <row r="45" spans="1:16">
      <c r="A45" s="26">
        <v>42</v>
      </c>
      <c r="B45" s="26">
        <f>Rangliste!C46</f>
        <v>0</v>
      </c>
      <c r="C45" s="26">
        <f>Rangliste!D46</f>
        <v>0</v>
      </c>
      <c r="D45" s="38"/>
      <c r="E45" s="41">
        <f t="shared" si="1"/>
        <v>1</v>
      </c>
      <c r="F45" s="38"/>
      <c r="G45" s="41">
        <f t="shared" si="2"/>
        <v>1</v>
      </c>
      <c r="H45" s="38"/>
      <c r="I45" s="41">
        <f t="shared" si="3"/>
        <v>1</v>
      </c>
      <c r="J45" s="38"/>
      <c r="K45" s="41">
        <f t="shared" si="4"/>
        <v>1</v>
      </c>
      <c r="L45" s="38"/>
      <c r="M45" s="41">
        <f t="shared" si="5"/>
        <v>1</v>
      </c>
      <c r="N45" s="38"/>
      <c r="O45" s="41">
        <f t="shared" si="6"/>
        <v>1</v>
      </c>
      <c r="P45" s="120">
        <f t="shared" si="0"/>
        <v>1</v>
      </c>
    </row>
    <row r="46" spans="1:16">
      <c r="A46" s="26">
        <v>43</v>
      </c>
      <c r="B46" s="26">
        <f>Rangliste!C47</f>
        <v>0</v>
      </c>
      <c r="C46" s="26">
        <f>Rangliste!D47</f>
        <v>0</v>
      </c>
      <c r="D46" s="38"/>
      <c r="E46" s="41">
        <f t="shared" si="1"/>
        <v>1</v>
      </c>
      <c r="F46" s="38"/>
      <c r="G46" s="41">
        <f t="shared" si="2"/>
        <v>1</v>
      </c>
      <c r="H46" s="38"/>
      <c r="I46" s="41">
        <f t="shared" si="3"/>
        <v>1</v>
      </c>
      <c r="J46" s="38"/>
      <c r="K46" s="41">
        <f t="shared" si="4"/>
        <v>1</v>
      </c>
      <c r="L46" s="38"/>
      <c r="M46" s="41">
        <f t="shared" si="5"/>
        <v>1</v>
      </c>
      <c r="N46" s="38"/>
      <c r="O46" s="41">
        <f t="shared" si="6"/>
        <v>1</v>
      </c>
      <c r="P46" s="120">
        <f t="shared" si="0"/>
        <v>1</v>
      </c>
    </row>
    <row r="47" spans="1:16">
      <c r="A47" s="26">
        <v>44</v>
      </c>
      <c r="B47" s="26">
        <f>Rangliste!C48</f>
        <v>0</v>
      </c>
      <c r="C47" s="26">
        <f>Rangliste!D48</f>
        <v>0</v>
      </c>
      <c r="D47" s="38"/>
      <c r="E47" s="41">
        <f t="shared" si="1"/>
        <v>1</v>
      </c>
      <c r="F47" s="38"/>
      <c r="G47" s="41">
        <f t="shared" si="2"/>
        <v>1</v>
      </c>
      <c r="H47" s="38"/>
      <c r="I47" s="41">
        <f t="shared" si="3"/>
        <v>1</v>
      </c>
      <c r="J47" s="38"/>
      <c r="K47" s="41">
        <f t="shared" si="4"/>
        <v>1</v>
      </c>
      <c r="L47" s="38"/>
      <c r="M47" s="41">
        <f t="shared" si="5"/>
        <v>1</v>
      </c>
      <c r="N47" s="38"/>
      <c r="O47" s="41">
        <f t="shared" si="6"/>
        <v>1</v>
      </c>
      <c r="P47" s="120">
        <f t="shared" si="0"/>
        <v>1</v>
      </c>
    </row>
    <row r="48" spans="1:16">
      <c r="A48" s="26">
        <v>45</v>
      </c>
      <c r="B48" s="26">
        <f>Rangliste!C49</f>
        <v>0</v>
      </c>
      <c r="C48" s="26">
        <f>Rangliste!D49</f>
        <v>0</v>
      </c>
      <c r="D48" s="38"/>
      <c r="E48" s="41">
        <f t="shared" si="1"/>
        <v>1</v>
      </c>
      <c r="F48" s="38"/>
      <c r="G48" s="41">
        <f t="shared" si="2"/>
        <v>1</v>
      </c>
      <c r="H48" s="38"/>
      <c r="I48" s="41">
        <f t="shared" si="3"/>
        <v>1</v>
      </c>
      <c r="J48" s="38"/>
      <c r="K48" s="41">
        <f t="shared" si="4"/>
        <v>1</v>
      </c>
      <c r="L48" s="38"/>
      <c r="M48" s="41">
        <f t="shared" si="5"/>
        <v>1</v>
      </c>
      <c r="N48" s="38"/>
      <c r="O48" s="41">
        <f t="shared" si="6"/>
        <v>1</v>
      </c>
      <c r="P48" s="120">
        <f t="shared" si="0"/>
        <v>1</v>
      </c>
    </row>
    <row r="49" spans="1:16">
      <c r="A49" s="26">
        <v>46</v>
      </c>
      <c r="B49" s="26">
        <f>Rangliste!C50</f>
        <v>0</v>
      </c>
      <c r="C49" s="26">
        <f>Rangliste!D50</f>
        <v>0</v>
      </c>
      <c r="D49" s="38"/>
      <c r="E49" s="41">
        <f t="shared" si="1"/>
        <v>1</v>
      </c>
      <c r="F49" s="38"/>
      <c r="G49" s="41">
        <f t="shared" si="2"/>
        <v>1</v>
      </c>
      <c r="H49" s="38"/>
      <c r="I49" s="41">
        <f t="shared" si="3"/>
        <v>1</v>
      </c>
      <c r="J49" s="38"/>
      <c r="K49" s="41">
        <f t="shared" si="4"/>
        <v>1</v>
      </c>
      <c r="L49" s="38"/>
      <c r="M49" s="41">
        <f t="shared" si="5"/>
        <v>1</v>
      </c>
      <c r="N49" s="38"/>
      <c r="O49" s="41">
        <f t="shared" si="6"/>
        <v>1</v>
      </c>
      <c r="P49" s="120">
        <f t="shared" si="0"/>
        <v>1</v>
      </c>
    </row>
    <row r="50" spans="1:16">
      <c r="A50" s="26">
        <v>47</v>
      </c>
      <c r="B50" s="26">
        <f>Rangliste!C51</f>
        <v>0</v>
      </c>
      <c r="C50" s="26">
        <f>Rangliste!D51</f>
        <v>0</v>
      </c>
      <c r="D50" s="38"/>
      <c r="E50" s="41">
        <f t="shared" si="1"/>
        <v>1</v>
      </c>
      <c r="F50" s="38"/>
      <c r="G50" s="41">
        <f t="shared" si="2"/>
        <v>1</v>
      </c>
      <c r="H50" s="38"/>
      <c r="I50" s="41">
        <f t="shared" si="3"/>
        <v>1</v>
      </c>
      <c r="J50" s="38"/>
      <c r="K50" s="41">
        <f t="shared" si="4"/>
        <v>1</v>
      </c>
      <c r="L50" s="38"/>
      <c r="M50" s="41">
        <f t="shared" si="5"/>
        <v>1</v>
      </c>
      <c r="N50" s="38"/>
      <c r="O50" s="41">
        <f t="shared" si="6"/>
        <v>1</v>
      </c>
      <c r="P50" s="120">
        <f t="shared" si="0"/>
        <v>1</v>
      </c>
    </row>
    <row r="51" spans="1:16">
      <c r="A51" s="26">
        <v>48</v>
      </c>
      <c r="B51" s="26">
        <f>Rangliste!C52</f>
        <v>0</v>
      </c>
      <c r="C51" s="26">
        <f>Rangliste!D52</f>
        <v>0</v>
      </c>
      <c r="D51" s="38"/>
      <c r="E51" s="41">
        <f t="shared" si="1"/>
        <v>1</v>
      </c>
      <c r="F51" s="38"/>
      <c r="G51" s="41">
        <f t="shared" si="2"/>
        <v>1</v>
      </c>
      <c r="H51" s="38"/>
      <c r="I51" s="41">
        <f t="shared" si="3"/>
        <v>1</v>
      </c>
      <c r="J51" s="38"/>
      <c r="K51" s="41">
        <f t="shared" si="4"/>
        <v>1</v>
      </c>
      <c r="L51" s="38"/>
      <c r="M51" s="41">
        <f t="shared" si="5"/>
        <v>1</v>
      </c>
      <c r="N51" s="38"/>
      <c r="O51" s="41">
        <f t="shared" si="6"/>
        <v>1</v>
      </c>
      <c r="P51" s="120">
        <f t="shared" si="0"/>
        <v>1</v>
      </c>
    </row>
    <row r="52" spans="1:16">
      <c r="A52" s="26">
        <v>49</v>
      </c>
      <c r="B52" s="26">
        <f>Rangliste!C53</f>
        <v>0</v>
      </c>
      <c r="C52" s="26">
        <f>Rangliste!D53</f>
        <v>0</v>
      </c>
      <c r="D52" s="38"/>
      <c r="E52" s="41">
        <f t="shared" si="1"/>
        <v>1</v>
      </c>
      <c r="F52" s="38"/>
      <c r="G52" s="41">
        <f t="shared" si="2"/>
        <v>1</v>
      </c>
      <c r="H52" s="38"/>
      <c r="I52" s="41">
        <f t="shared" si="3"/>
        <v>1</v>
      </c>
      <c r="J52" s="38"/>
      <c r="K52" s="41">
        <f t="shared" si="4"/>
        <v>1</v>
      </c>
      <c r="L52" s="38"/>
      <c r="M52" s="41">
        <f t="shared" si="5"/>
        <v>1</v>
      </c>
      <c r="N52" s="38"/>
      <c r="O52" s="41">
        <f t="shared" si="6"/>
        <v>1</v>
      </c>
      <c r="P52" s="120">
        <f t="shared" si="0"/>
        <v>1</v>
      </c>
    </row>
    <row r="53" spans="1:16">
      <c r="A53" s="26">
        <v>50</v>
      </c>
      <c r="B53" s="26">
        <f>Rangliste!C54</f>
        <v>0</v>
      </c>
      <c r="C53" s="26">
        <f>Rangliste!D54</f>
        <v>0</v>
      </c>
      <c r="D53" s="38"/>
      <c r="E53" s="41">
        <f t="shared" si="1"/>
        <v>1</v>
      </c>
      <c r="F53" s="38"/>
      <c r="G53" s="41">
        <f t="shared" si="2"/>
        <v>1</v>
      </c>
      <c r="H53" s="38"/>
      <c r="I53" s="41">
        <f t="shared" si="3"/>
        <v>1</v>
      </c>
      <c r="J53" s="38"/>
      <c r="K53" s="41">
        <f t="shared" si="4"/>
        <v>1</v>
      </c>
      <c r="L53" s="38"/>
      <c r="M53" s="41">
        <f t="shared" si="5"/>
        <v>1</v>
      </c>
      <c r="N53" s="38"/>
      <c r="O53" s="41">
        <f t="shared" si="6"/>
        <v>1</v>
      </c>
      <c r="P53" s="120">
        <f t="shared" si="0"/>
        <v>1</v>
      </c>
    </row>
    <row r="54" spans="1:16">
      <c r="A54" s="26">
        <v>51</v>
      </c>
      <c r="B54" s="26">
        <f>Rangliste!C55</f>
        <v>0</v>
      </c>
      <c r="C54" s="26">
        <f>Rangliste!D55</f>
        <v>0</v>
      </c>
      <c r="D54" s="38"/>
      <c r="E54" s="41">
        <f t="shared" si="1"/>
        <v>1</v>
      </c>
      <c r="F54" s="38"/>
      <c r="G54" s="41">
        <f t="shared" si="2"/>
        <v>1</v>
      </c>
      <c r="H54" s="38"/>
      <c r="I54" s="41">
        <f t="shared" si="3"/>
        <v>1</v>
      </c>
      <c r="J54" s="38"/>
      <c r="K54" s="41">
        <f t="shared" si="4"/>
        <v>1</v>
      </c>
      <c r="L54" s="38"/>
      <c r="M54" s="41">
        <f t="shared" si="5"/>
        <v>1</v>
      </c>
      <c r="N54" s="38"/>
      <c r="O54" s="41">
        <f t="shared" si="6"/>
        <v>1</v>
      </c>
      <c r="P54" s="120">
        <f t="shared" si="0"/>
        <v>1</v>
      </c>
    </row>
    <row r="55" spans="1:16">
      <c r="A55" s="26">
        <v>52</v>
      </c>
      <c r="B55" s="26">
        <f>Rangliste!C56</f>
        <v>0</v>
      </c>
      <c r="C55" s="26">
        <f>Rangliste!D56</f>
        <v>0</v>
      </c>
      <c r="D55" s="38"/>
      <c r="E55" s="41">
        <f t="shared" si="1"/>
        <v>1</v>
      </c>
      <c r="F55" s="38"/>
      <c r="G55" s="41">
        <f t="shared" si="2"/>
        <v>1</v>
      </c>
      <c r="H55" s="38"/>
      <c r="I55" s="41">
        <f t="shared" si="3"/>
        <v>1</v>
      </c>
      <c r="J55" s="38"/>
      <c r="K55" s="41">
        <f t="shared" si="4"/>
        <v>1</v>
      </c>
      <c r="L55" s="38"/>
      <c r="M55" s="41">
        <f t="shared" si="5"/>
        <v>1</v>
      </c>
      <c r="N55" s="38"/>
      <c r="O55" s="41">
        <f t="shared" si="6"/>
        <v>1</v>
      </c>
      <c r="P55" s="120">
        <f t="shared" si="0"/>
        <v>1</v>
      </c>
    </row>
    <row r="56" spans="1:16">
      <c r="A56" s="26">
        <v>53</v>
      </c>
      <c r="B56" s="26">
        <f>Rangliste!C57</f>
        <v>0</v>
      </c>
      <c r="C56" s="26">
        <f>Rangliste!D57</f>
        <v>0</v>
      </c>
      <c r="D56" s="38"/>
      <c r="E56" s="41">
        <f t="shared" si="1"/>
        <v>1</v>
      </c>
      <c r="F56" s="38"/>
      <c r="G56" s="41">
        <f t="shared" si="2"/>
        <v>1</v>
      </c>
      <c r="H56" s="38"/>
      <c r="I56" s="41">
        <f t="shared" si="3"/>
        <v>1</v>
      </c>
      <c r="J56" s="38"/>
      <c r="K56" s="41">
        <f t="shared" si="4"/>
        <v>1</v>
      </c>
      <c r="L56" s="38"/>
      <c r="M56" s="41">
        <f t="shared" si="5"/>
        <v>1</v>
      </c>
      <c r="N56" s="38"/>
      <c r="O56" s="41">
        <f t="shared" si="6"/>
        <v>1</v>
      </c>
      <c r="P56" s="120">
        <f t="shared" si="0"/>
        <v>1</v>
      </c>
    </row>
    <row r="57" spans="1:16">
      <c r="A57" s="26">
        <v>54</v>
      </c>
      <c r="B57" s="26">
        <f>Rangliste!C58</f>
        <v>0</v>
      </c>
      <c r="C57" s="26">
        <f>Rangliste!D58</f>
        <v>0</v>
      </c>
      <c r="D57" s="38"/>
      <c r="E57" s="41">
        <f t="shared" si="1"/>
        <v>1</v>
      </c>
      <c r="F57" s="38"/>
      <c r="G57" s="41">
        <f t="shared" si="2"/>
        <v>1</v>
      </c>
      <c r="H57" s="38"/>
      <c r="I57" s="41">
        <f t="shared" si="3"/>
        <v>1</v>
      </c>
      <c r="J57" s="38"/>
      <c r="K57" s="41">
        <f t="shared" si="4"/>
        <v>1</v>
      </c>
      <c r="L57" s="38"/>
      <c r="M57" s="41">
        <f t="shared" si="5"/>
        <v>1</v>
      </c>
      <c r="N57" s="38"/>
      <c r="O57" s="41">
        <f t="shared" si="6"/>
        <v>1</v>
      </c>
      <c r="P57" s="120">
        <f t="shared" si="0"/>
        <v>1</v>
      </c>
    </row>
    <row r="58" spans="1:16">
      <c r="A58" s="26">
        <v>55</v>
      </c>
      <c r="B58" s="26">
        <f>Rangliste!C59</f>
        <v>0</v>
      </c>
      <c r="C58" s="26">
        <f>Rangliste!D59</f>
        <v>0</v>
      </c>
      <c r="D58" s="38"/>
      <c r="E58" s="41">
        <f t="shared" si="1"/>
        <v>1</v>
      </c>
      <c r="F58" s="38"/>
      <c r="G58" s="41">
        <f t="shared" si="2"/>
        <v>1</v>
      </c>
      <c r="H58" s="38"/>
      <c r="I58" s="41">
        <f t="shared" si="3"/>
        <v>1</v>
      </c>
      <c r="J58" s="38"/>
      <c r="K58" s="41">
        <f t="shared" si="4"/>
        <v>1</v>
      </c>
      <c r="L58" s="38"/>
      <c r="M58" s="41">
        <f t="shared" si="5"/>
        <v>1</v>
      </c>
      <c r="N58" s="38"/>
      <c r="O58" s="41">
        <f t="shared" si="6"/>
        <v>1</v>
      </c>
      <c r="P58" s="120">
        <f t="shared" si="0"/>
        <v>1</v>
      </c>
    </row>
    <row r="59" spans="1:16">
      <c r="A59" s="26">
        <v>56</v>
      </c>
      <c r="B59" s="26">
        <f>Rangliste!C60</f>
        <v>0</v>
      </c>
      <c r="C59" s="26">
        <f>Rangliste!D60</f>
        <v>0</v>
      </c>
      <c r="D59" s="38"/>
      <c r="E59" s="41">
        <f t="shared" si="1"/>
        <v>1</v>
      </c>
      <c r="F59" s="38"/>
      <c r="G59" s="41">
        <f t="shared" si="2"/>
        <v>1</v>
      </c>
      <c r="H59" s="38"/>
      <c r="I59" s="41">
        <f t="shared" si="3"/>
        <v>1</v>
      </c>
      <c r="J59" s="38"/>
      <c r="K59" s="41">
        <f t="shared" si="4"/>
        <v>1</v>
      </c>
      <c r="L59" s="38"/>
      <c r="M59" s="41">
        <f t="shared" si="5"/>
        <v>1</v>
      </c>
      <c r="N59" s="38"/>
      <c r="O59" s="41">
        <f t="shared" si="6"/>
        <v>1</v>
      </c>
      <c r="P59" s="120">
        <f t="shared" si="0"/>
        <v>1</v>
      </c>
    </row>
    <row r="60" spans="1:16">
      <c r="A60" s="26">
        <v>57</v>
      </c>
      <c r="B60" s="26">
        <f>Rangliste!C61</f>
        <v>0</v>
      </c>
      <c r="C60" s="26">
        <f>Rangliste!D61</f>
        <v>0</v>
      </c>
      <c r="D60" s="38"/>
      <c r="E60" s="41">
        <f t="shared" si="1"/>
        <v>1</v>
      </c>
      <c r="F60" s="38"/>
      <c r="G60" s="41">
        <f t="shared" si="2"/>
        <v>1</v>
      </c>
      <c r="H60" s="38"/>
      <c r="I60" s="41">
        <f t="shared" si="3"/>
        <v>1</v>
      </c>
      <c r="J60" s="38"/>
      <c r="K60" s="41">
        <f t="shared" si="4"/>
        <v>1</v>
      </c>
      <c r="L60" s="38"/>
      <c r="M60" s="41">
        <f t="shared" si="5"/>
        <v>1</v>
      </c>
      <c r="N60" s="38"/>
      <c r="O60" s="41">
        <f t="shared" si="6"/>
        <v>1</v>
      </c>
      <c r="P60" s="120">
        <f t="shared" si="0"/>
        <v>1</v>
      </c>
    </row>
    <row r="61" spans="1:16">
      <c r="A61" s="26">
        <v>58</v>
      </c>
      <c r="B61" s="26">
        <f>Rangliste!C62</f>
        <v>0</v>
      </c>
      <c r="C61" s="26">
        <f>Rangliste!D62</f>
        <v>0</v>
      </c>
      <c r="D61" s="38"/>
      <c r="E61" s="41">
        <f t="shared" si="1"/>
        <v>1</v>
      </c>
      <c r="F61" s="38"/>
      <c r="G61" s="41">
        <f t="shared" si="2"/>
        <v>1</v>
      </c>
      <c r="H61" s="38"/>
      <c r="I61" s="41">
        <f t="shared" si="3"/>
        <v>1</v>
      </c>
      <c r="J61" s="38"/>
      <c r="K61" s="41">
        <f t="shared" si="4"/>
        <v>1</v>
      </c>
      <c r="L61" s="38"/>
      <c r="M61" s="41">
        <f t="shared" si="5"/>
        <v>1</v>
      </c>
      <c r="N61" s="38"/>
      <c r="O61" s="41">
        <f t="shared" si="6"/>
        <v>1</v>
      </c>
      <c r="P61" s="120">
        <f t="shared" si="0"/>
        <v>1</v>
      </c>
    </row>
    <row r="62" spans="1:16">
      <c r="A62" s="26">
        <v>59</v>
      </c>
      <c r="B62" s="26">
        <f>Rangliste!C63</f>
        <v>0</v>
      </c>
      <c r="C62" s="26">
        <f>Rangliste!D63</f>
        <v>0</v>
      </c>
      <c r="D62" s="38"/>
      <c r="E62" s="41">
        <f t="shared" si="1"/>
        <v>1</v>
      </c>
      <c r="F62" s="38"/>
      <c r="G62" s="41">
        <f t="shared" si="2"/>
        <v>1</v>
      </c>
      <c r="H62" s="38"/>
      <c r="I62" s="41">
        <f t="shared" si="3"/>
        <v>1</v>
      </c>
      <c r="J62" s="38"/>
      <c r="K62" s="41">
        <f t="shared" si="4"/>
        <v>1</v>
      </c>
      <c r="L62" s="38"/>
      <c r="M62" s="41">
        <f t="shared" si="5"/>
        <v>1</v>
      </c>
      <c r="N62" s="38"/>
      <c r="O62" s="41">
        <f t="shared" si="6"/>
        <v>1</v>
      </c>
      <c r="P62" s="120">
        <f t="shared" si="0"/>
        <v>1</v>
      </c>
    </row>
    <row r="63" spans="1:16">
      <c r="A63" s="26">
        <v>60</v>
      </c>
      <c r="B63" s="26">
        <f>Rangliste!C64</f>
        <v>0</v>
      </c>
      <c r="C63" s="26">
        <f>Rangliste!D64</f>
        <v>0</v>
      </c>
      <c r="D63" s="38"/>
      <c r="E63" s="41">
        <f t="shared" si="1"/>
        <v>1</v>
      </c>
      <c r="F63" s="38"/>
      <c r="G63" s="41">
        <f t="shared" si="2"/>
        <v>1</v>
      </c>
      <c r="H63" s="38"/>
      <c r="I63" s="41">
        <f t="shared" si="3"/>
        <v>1</v>
      </c>
      <c r="J63" s="38"/>
      <c r="K63" s="41">
        <f t="shared" si="4"/>
        <v>1</v>
      </c>
      <c r="L63" s="38"/>
      <c r="M63" s="41">
        <f t="shared" si="5"/>
        <v>1</v>
      </c>
      <c r="N63" s="38"/>
      <c r="O63" s="41">
        <f t="shared" si="6"/>
        <v>1</v>
      </c>
      <c r="P63" s="120">
        <f t="shared" si="0"/>
        <v>1</v>
      </c>
    </row>
    <row r="64" spans="1:16">
      <c r="A64" s="26">
        <v>61</v>
      </c>
      <c r="B64" s="26">
        <f>Rangliste!C65</f>
        <v>0</v>
      </c>
      <c r="C64" s="26">
        <f>Rangliste!D65</f>
        <v>0</v>
      </c>
      <c r="D64" s="38"/>
      <c r="E64" s="41">
        <f t="shared" si="1"/>
        <v>1</v>
      </c>
      <c r="F64" s="38"/>
      <c r="G64" s="41">
        <f t="shared" si="2"/>
        <v>1</v>
      </c>
      <c r="H64" s="38"/>
      <c r="I64" s="41">
        <f t="shared" si="3"/>
        <v>1</v>
      </c>
      <c r="J64" s="38"/>
      <c r="K64" s="41">
        <f t="shared" si="4"/>
        <v>1</v>
      </c>
      <c r="L64" s="38"/>
      <c r="M64" s="41">
        <f t="shared" si="5"/>
        <v>1</v>
      </c>
      <c r="N64" s="38"/>
      <c r="O64" s="41">
        <f t="shared" si="6"/>
        <v>1</v>
      </c>
      <c r="P64" s="120">
        <f t="shared" si="0"/>
        <v>1</v>
      </c>
    </row>
    <row r="65" spans="1:16">
      <c r="A65" s="26">
        <v>62</v>
      </c>
      <c r="B65" s="26">
        <f>Rangliste!C66</f>
        <v>0</v>
      </c>
      <c r="C65" s="26">
        <f>Rangliste!D66</f>
        <v>0</v>
      </c>
      <c r="D65" s="38"/>
      <c r="E65" s="41">
        <f t="shared" si="1"/>
        <v>1</v>
      </c>
      <c r="F65" s="38"/>
      <c r="G65" s="41">
        <f t="shared" si="2"/>
        <v>1</v>
      </c>
      <c r="H65" s="38"/>
      <c r="I65" s="41">
        <f t="shared" si="3"/>
        <v>1</v>
      </c>
      <c r="J65" s="38"/>
      <c r="K65" s="41">
        <f t="shared" si="4"/>
        <v>1</v>
      </c>
      <c r="L65" s="38"/>
      <c r="M65" s="41">
        <f t="shared" si="5"/>
        <v>1</v>
      </c>
      <c r="N65" s="38"/>
      <c r="O65" s="41">
        <f t="shared" si="6"/>
        <v>1</v>
      </c>
      <c r="P65" s="120">
        <f t="shared" si="0"/>
        <v>1</v>
      </c>
    </row>
    <row r="66" spans="1:16">
      <c r="A66" s="26">
        <v>63</v>
      </c>
      <c r="B66" s="26">
        <f>Rangliste!C67</f>
        <v>0</v>
      </c>
      <c r="C66" s="26">
        <f>Rangliste!D67</f>
        <v>0</v>
      </c>
      <c r="D66" s="38"/>
      <c r="E66" s="41">
        <f t="shared" si="1"/>
        <v>1</v>
      </c>
      <c r="F66" s="38"/>
      <c r="G66" s="41">
        <f t="shared" si="2"/>
        <v>1</v>
      </c>
      <c r="H66" s="38"/>
      <c r="I66" s="41">
        <f t="shared" si="3"/>
        <v>1</v>
      </c>
      <c r="J66" s="38"/>
      <c r="K66" s="41">
        <f t="shared" si="4"/>
        <v>1</v>
      </c>
      <c r="L66" s="38"/>
      <c r="M66" s="41">
        <f t="shared" si="5"/>
        <v>1</v>
      </c>
      <c r="N66" s="38"/>
      <c r="O66" s="41">
        <f t="shared" si="6"/>
        <v>1</v>
      </c>
      <c r="P66" s="120">
        <f t="shared" si="0"/>
        <v>1</v>
      </c>
    </row>
    <row r="67" spans="1:16">
      <c r="A67" s="26">
        <v>64</v>
      </c>
      <c r="B67" s="26">
        <f>Rangliste!C68</f>
        <v>0</v>
      </c>
      <c r="C67" s="26">
        <f>Rangliste!D68</f>
        <v>0</v>
      </c>
      <c r="D67" s="38"/>
      <c r="E67" s="41">
        <f t="shared" si="1"/>
        <v>1</v>
      </c>
      <c r="F67" s="38"/>
      <c r="G67" s="41">
        <f t="shared" si="2"/>
        <v>1</v>
      </c>
      <c r="H67" s="38"/>
      <c r="I67" s="41">
        <f t="shared" si="3"/>
        <v>1</v>
      </c>
      <c r="J67" s="38"/>
      <c r="K67" s="41">
        <f t="shared" si="4"/>
        <v>1</v>
      </c>
      <c r="L67" s="38"/>
      <c r="M67" s="41">
        <f t="shared" si="5"/>
        <v>1</v>
      </c>
      <c r="N67" s="38"/>
      <c r="O67" s="41">
        <f t="shared" si="6"/>
        <v>1</v>
      </c>
      <c r="P67" s="120">
        <f t="shared" si="0"/>
        <v>1</v>
      </c>
    </row>
    <row r="68" spans="1:16">
      <c r="A68" s="26">
        <v>65</v>
      </c>
      <c r="B68" s="26">
        <f>Rangliste!C69</f>
        <v>0</v>
      </c>
      <c r="C68" s="26">
        <f>Rangliste!D69</f>
        <v>0</v>
      </c>
      <c r="D68" s="38"/>
      <c r="E68" s="41">
        <f t="shared" si="1"/>
        <v>1</v>
      </c>
      <c r="F68" s="38"/>
      <c r="G68" s="41">
        <f t="shared" si="2"/>
        <v>1</v>
      </c>
      <c r="H68" s="38"/>
      <c r="I68" s="41">
        <f t="shared" si="3"/>
        <v>1</v>
      </c>
      <c r="J68" s="38"/>
      <c r="K68" s="41">
        <f t="shared" si="4"/>
        <v>1</v>
      </c>
      <c r="L68" s="38"/>
      <c r="M68" s="41">
        <f t="shared" si="5"/>
        <v>1</v>
      </c>
      <c r="N68" s="38"/>
      <c r="O68" s="41">
        <f t="shared" si="6"/>
        <v>1</v>
      </c>
      <c r="P68" s="120">
        <f t="shared" ref="P68:P131" si="7">(E68+G68+I68+K68+M68+O68)/6</f>
        <v>1</v>
      </c>
    </row>
    <row r="69" spans="1:16">
      <c r="A69" s="26">
        <v>66</v>
      </c>
      <c r="B69" s="26">
        <f>Rangliste!C70</f>
        <v>0</v>
      </c>
      <c r="C69" s="26">
        <f>Rangliste!D70</f>
        <v>0</v>
      </c>
      <c r="D69" s="38"/>
      <c r="E69" s="41">
        <f t="shared" ref="E69:E132" si="8">IF(D69&lt;2,1)+IF(D69=2,1)+IF(D69=3,2)+IF(D69=4,2)+IF(D69=5,3)+IF(D69=6,3)+IF(D69=7,4)+IF(D69&gt;7,4)</f>
        <v>1</v>
      </c>
      <c r="F69" s="38"/>
      <c r="G69" s="41">
        <f t="shared" ref="G69:G132" si="9">IF(F69&gt;7,1,IF(F69=7,1,IF(F69=6,2,IF(F69=5,2,IF(F69=4,3,IF(F69=3,3,IF(F69=2,4,IF(F69=1,4,1))))))))</f>
        <v>1</v>
      </c>
      <c r="H69" s="38"/>
      <c r="I69" s="41">
        <f t="shared" ref="I69:I132" si="10">IF(H69=3,4,IF(H69=2,3,IF(H69=1,2,1)))</f>
        <v>1</v>
      </c>
      <c r="J69" s="38"/>
      <c r="K69" s="41">
        <f t="shared" ref="K69:K132" si="11">IF(J69=1,4,1)</f>
        <v>1</v>
      </c>
      <c r="L69" s="38"/>
      <c r="M69" s="41">
        <f t="shared" ref="M69:M132" si="12">IF(L69=1,4,1)</f>
        <v>1</v>
      </c>
      <c r="N69" s="38"/>
      <c r="O69" s="41">
        <f t="shared" ref="O69:O132" si="13">IF(N69=1,4,1)</f>
        <v>1</v>
      </c>
      <c r="P69" s="120">
        <f t="shared" si="7"/>
        <v>1</v>
      </c>
    </row>
    <row r="70" spans="1:16">
      <c r="A70" s="26">
        <v>67</v>
      </c>
      <c r="B70" s="26">
        <f>Rangliste!C71</f>
        <v>0</v>
      </c>
      <c r="C70" s="26">
        <f>Rangliste!D71</f>
        <v>0</v>
      </c>
      <c r="D70" s="38"/>
      <c r="E70" s="41">
        <f t="shared" si="8"/>
        <v>1</v>
      </c>
      <c r="F70" s="38"/>
      <c r="G70" s="41">
        <f t="shared" si="9"/>
        <v>1</v>
      </c>
      <c r="H70" s="38"/>
      <c r="I70" s="41">
        <f t="shared" si="10"/>
        <v>1</v>
      </c>
      <c r="J70" s="38"/>
      <c r="K70" s="41">
        <f t="shared" si="11"/>
        <v>1</v>
      </c>
      <c r="L70" s="38"/>
      <c r="M70" s="41">
        <f t="shared" si="12"/>
        <v>1</v>
      </c>
      <c r="N70" s="38"/>
      <c r="O70" s="41">
        <f t="shared" si="13"/>
        <v>1</v>
      </c>
      <c r="P70" s="120">
        <f t="shared" si="7"/>
        <v>1</v>
      </c>
    </row>
    <row r="71" spans="1:16">
      <c r="A71" s="26">
        <v>68</v>
      </c>
      <c r="B71" s="26">
        <f>Rangliste!C72</f>
        <v>0</v>
      </c>
      <c r="C71" s="26">
        <f>Rangliste!D72</f>
        <v>0</v>
      </c>
      <c r="D71" s="38"/>
      <c r="E71" s="41">
        <f t="shared" si="8"/>
        <v>1</v>
      </c>
      <c r="F71" s="38"/>
      <c r="G71" s="41">
        <f t="shared" si="9"/>
        <v>1</v>
      </c>
      <c r="H71" s="38"/>
      <c r="I71" s="41">
        <f t="shared" si="10"/>
        <v>1</v>
      </c>
      <c r="J71" s="38"/>
      <c r="K71" s="41">
        <f t="shared" si="11"/>
        <v>1</v>
      </c>
      <c r="L71" s="38"/>
      <c r="M71" s="41">
        <f t="shared" si="12"/>
        <v>1</v>
      </c>
      <c r="N71" s="38"/>
      <c r="O71" s="41">
        <f t="shared" si="13"/>
        <v>1</v>
      </c>
      <c r="P71" s="120">
        <f t="shared" si="7"/>
        <v>1</v>
      </c>
    </row>
    <row r="72" spans="1:16">
      <c r="A72" s="26">
        <v>69</v>
      </c>
      <c r="B72" s="26">
        <f>Rangliste!C73</f>
        <v>0</v>
      </c>
      <c r="C72" s="26">
        <f>Rangliste!D73</f>
        <v>0</v>
      </c>
      <c r="D72" s="38"/>
      <c r="E72" s="41">
        <f t="shared" si="8"/>
        <v>1</v>
      </c>
      <c r="F72" s="38"/>
      <c r="G72" s="41">
        <f t="shared" si="9"/>
        <v>1</v>
      </c>
      <c r="H72" s="38"/>
      <c r="I72" s="41">
        <f t="shared" si="10"/>
        <v>1</v>
      </c>
      <c r="J72" s="38"/>
      <c r="K72" s="41">
        <f t="shared" si="11"/>
        <v>1</v>
      </c>
      <c r="L72" s="38"/>
      <c r="M72" s="41">
        <f t="shared" si="12"/>
        <v>1</v>
      </c>
      <c r="N72" s="38"/>
      <c r="O72" s="41">
        <f t="shared" si="13"/>
        <v>1</v>
      </c>
      <c r="P72" s="120">
        <f t="shared" si="7"/>
        <v>1</v>
      </c>
    </row>
    <row r="73" spans="1:16">
      <c r="A73" s="26">
        <v>70</v>
      </c>
      <c r="B73" s="26">
        <f>Rangliste!C74</f>
        <v>0</v>
      </c>
      <c r="C73" s="26">
        <f>Rangliste!D74</f>
        <v>0</v>
      </c>
      <c r="D73" s="38"/>
      <c r="E73" s="41">
        <f t="shared" si="8"/>
        <v>1</v>
      </c>
      <c r="F73" s="38"/>
      <c r="G73" s="41">
        <f t="shared" si="9"/>
        <v>1</v>
      </c>
      <c r="H73" s="38"/>
      <c r="I73" s="41">
        <f t="shared" si="10"/>
        <v>1</v>
      </c>
      <c r="J73" s="38"/>
      <c r="K73" s="41">
        <f t="shared" si="11"/>
        <v>1</v>
      </c>
      <c r="L73" s="38"/>
      <c r="M73" s="41">
        <f t="shared" si="12"/>
        <v>1</v>
      </c>
      <c r="N73" s="38"/>
      <c r="O73" s="41">
        <f t="shared" si="13"/>
        <v>1</v>
      </c>
      <c r="P73" s="120">
        <f t="shared" si="7"/>
        <v>1</v>
      </c>
    </row>
    <row r="74" spans="1:16">
      <c r="A74" s="26">
        <v>71</v>
      </c>
      <c r="B74" s="26">
        <f>Rangliste!C75</f>
        <v>0</v>
      </c>
      <c r="C74" s="26">
        <f>Rangliste!D75</f>
        <v>0</v>
      </c>
      <c r="D74" s="38"/>
      <c r="E74" s="41">
        <f t="shared" si="8"/>
        <v>1</v>
      </c>
      <c r="F74" s="38"/>
      <c r="G74" s="41">
        <f t="shared" si="9"/>
        <v>1</v>
      </c>
      <c r="H74" s="38"/>
      <c r="I74" s="41">
        <f t="shared" si="10"/>
        <v>1</v>
      </c>
      <c r="J74" s="38"/>
      <c r="K74" s="41">
        <f t="shared" si="11"/>
        <v>1</v>
      </c>
      <c r="L74" s="38"/>
      <c r="M74" s="41">
        <f t="shared" si="12"/>
        <v>1</v>
      </c>
      <c r="N74" s="38"/>
      <c r="O74" s="41">
        <f t="shared" si="13"/>
        <v>1</v>
      </c>
      <c r="P74" s="120">
        <f t="shared" si="7"/>
        <v>1</v>
      </c>
    </row>
    <row r="75" spans="1:16">
      <c r="A75" s="26">
        <v>72</v>
      </c>
      <c r="B75" s="26">
        <f>Rangliste!C76</f>
        <v>0</v>
      </c>
      <c r="C75" s="26">
        <f>Rangliste!D76</f>
        <v>0</v>
      </c>
      <c r="D75" s="38"/>
      <c r="E75" s="41">
        <f t="shared" si="8"/>
        <v>1</v>
      </c>
      <c r="F75" s="38"/>
      <c r="G75" s="41">
        <f t="shared" si="9"/>
        <v>1</v>
      </c>
      <c r="H75" s="38"/>
      <c r="I75" s="41">
        <f t="shared" si="10"/>
        <v>1</v>
      </c>
      <c r="J75" s="38"/>
      <c r="K75" s="41">
        <f t="shared" si="11"/>
        <v>1</v>
      </c>
      <c r="L75" s="38"/>
      <c r="M75" s="41">
        <f t="shared" si="12"/>
        <v>1</v>
      </c>
      <c r="N75" s="38"/>
      <c r="O75" s="41">
        <f t="shared" si="13"/>
        <v>1</v>
      </c>
      <c r="P75" s="120">
        <f t="shared" si="7"/>
        <v>1</v>
      </c>
    </row>
    <row r="76" spans="1:16">
      <c r="A76" s="26">
        <v>73</v>
      </c>
      <c r="B76" s="26">
        <f>Rangliste!C77</f>
        <v>0</v>
      </c>
      <c r="C76" s="26">
        <f>Rangliste!D77</f>
        <v>0</v>
      </c>
      <c r="D76" s="38"/>
      <c r="E76" s="41">
        <f t="shared" si="8"/>
        <v>1</v>
      </c>
      <c r="F76" s="38"/>
      <c r="G76" s="41">
        <f t="shared" si="9"/>
        <v>1</v>
      </c>
      <c r="H76" s="38"/>
      <c r="I76" s="41">
        <f t="shared" si="10"/>
        <v>1</v>
      </c>
      <c r="J76" s="38"/>
      <c r="K76" s="41">
        <f t="shared" si="11"/>
        <v>1</v>
      </c>
      <c r="L76" s="38"/>
      <c r="M76" s="41">
        <f t="shared" si="12"/>
        <v>1</v>
      </c>
      <c r="N76" s="38"/>
      <c r="O76" s="41">
        <f t="shared" si="13"/>
        <v>1</v>
      </c>
      <c r="P76" s="120">
        <f t="shared" si="7"/>
        <v>1</v>
      </c>
    </row>
    <row r="77" spans="1:16">
      <c r="A77" s="26">
        <v>74</v>
      </c>
      <c r="B77" s="26">
        <f>Rangliste!C78</f>
        <v>0</v>
      </c>
      <c r="C77" s="26">
        <f>Rangliste!D78</f>
        <v>0</v>
      </c>
      <c r="D77" s="38"/>
      <c r="E77" s="41">
        <f t="shared" si="8"/>
        <v>1</v>
      </c>
      <c r="F77" s="38"/>
      <c r="G77" s="41">
        <f t="shared" si="9"/>
        <v>1</v>
      </c>
      <c r="H77" s="38"/>
      <c r="I77" s="41">
        <f t="shared" si="10"/>
        <v>1</v>
      </c>
      <c r="J77" s="38"/>
      <c r="K77" s="41">
        <f t="shared" si="11"/>
        <v>1</v>
      </c>
      <c r="L77" s="38"/>
      <c r="M77" s="41">
        <f t="shared" si="12"/>
        <v>1</v>
      </c>
      <c r="N77" s="38"/>
      <c r="O77" s="41">
        <f t="shared" si="13"/>
        <v>1</v>
      </c>
      <c r="P77" s="120">
        <f t="shared" si="7"/>
        <v>1</v>
      </c>
    </row>
    <row r="78" spans="1:16">
      <c r="A78" s="26">
        <v>75</v>
      </c>
      <c r="B78" s="26">
        <f>Rangliste!C79</f>
        <v>0</v>
      </c>
      <c r="C78" s="26">
        <f>Rangliste!D79</f>
        <v>0</v>
      </c>
      <c r="D78" s="38"/>
      <c r="E78" s="41">
        <f t="shared" si="8"/>
        <v>1</v>
      </c>
      <c r="F78" s="38"/>
      <c r="G78" s="41">
        <f t="shared" si="9"/>
        <v>1</v>
      </c>
      <c r="H78" s="38"/>
      <c r="I78" s="41">
        <f t="shared" si="10"/>
        <v>1</v>
      </c>
      <c r="J78" s="38"/>
      <c r="K78" s="41">
        <f t="shared" si="11"/>
        <v>1</v>
      </c>
      <c r="L78" s="38"/>
      <c r="M78" s="41">
        <f t="shared" si="12"/>
        <v>1</v>
      </c>
      <c r="N78" s="38"/>
      <c r="O78" s="41">
        <f t="shared" si="13"/>
        <v>1</v>
      </c>
      <c r="P78" s="120">
        <f t="shared" si="7"/>
        <v>1</v>
      </c>
    </row>
    <row r="79" spans="1:16">
      <c r="A79" s="26">
        <v>76</v>
      </c>
      <c r="B79" s="26">
        <f>Rangliste!C80</f>
        <v>0</v>
      </c>
      <c r="C79" s="26">
        <f>Rangliste!D80</f>
        <v>0</v>
      </c>
      <c r="D79" s="38"/>
      <c r="E79" s="41">
        <f t="shared" si="8"/>
        <v>1</v>
      </c>
      <c r="F79" s="38"/>
      <c r="G79" s="41">
        <f t="shared" si="9"/>
        <v>1</v>
      </c>
      <c r="H79" s="38"/>
      <c r="I79" s="41">
        <f t="shared" si="10"/>
        <v>1</v>
      </c>
      <c r="J79" s="38"/>
      <c r="K79" s="41">
        <f t="shared" si="11"/>
        <v>1</v>
      </c>
      <c r="L79" s="38"/>
      <c r="M79" s="41">
        <f t="shared" si="12"/>
        <v>1</v>
      </c>
      <c r="N79" s="38"/>
      <c r="O79" s="41">
        <f t="shared" si="13"/>
        <v>1</v>
      </c>
      <c r="P79" s="120">
        <f t="shared" si="7"/>
        <v>1</v>
      </c>
    </row>
    <row r="80" spans="1:16">
      <c r="A80" s="26">
        <v>77</v>
      </c>
      <c r="B80" s="26">
        <f>Rangliste!C81</f>
        <v>0</v>
      </c>
      <c r="C80" s="26">
        <f>Rangliste!D81</f>
        <v>0</v>
      </c>
      <c r="D80" s="38"/>
      <c r="E80" s="41">
        <f t="shared" si="8"/>
        <v>1</v>
      </c>
      <c r="F80" s="38"/>
      <c r="G80" s="41">
        <f t="shared" si="9"/>
        <v>1</v>
      </c>
      <c r="H80" s="38"/>
      <c r="I80" s="41">
        <f t="shared" si="10"/>
        <v>1</v>
      </c>
      <c r="J80" s="38"/>
      <c r="K80" s="41">
        <f t="shared" si="11"/>
        <v>1</v>
      </c>
      <c r="L80" s="38"/>
      <c r="M80" s="41">
        <f t="shared" si="12"/>
        <v>1</v>
      </c>
      <c r="N80" s="38"/>
      <c r="O80" s="41">
        <f t="shared" si="13"/>
        <v>1</v>
      </c>
      <c r="P80" s="120">
        <f t="shared" si="7"/>
        <v>1</v>
      </c>
    </row>
    <row r="81" spans="1:16">
      <c r="A81" s="26">
        <v>78</v>
      </c>
      <c r="B81" s="26">
        <f>Rangliste!C82</f>
        <v>0</v>
      </c>
      <c r="C81" s="26">
        <f>Rangliste!D82</f>
        <v>0</v>
      </c>
      <c r="D81" s="38"/>
      <c r="E81" s="41">
        <f t="shared" si="8"/>
        <v>1</v>
      </c>
      <c r="F81" s="38"/>
      <c r="G81" s="41">
        <f t="shared" si="9"/>
        <v>1</v>
      </c>
      <c r="H81" s="38"/>
      <c r="I81" s="41">
        <f t="shared" si="10"/>
        <v>1</v>
      </c>
      <c r="J81" s="38"/>
      <c r="K81" s="41">
        <f t="shared" si="11"/>
        <v>1</v>
      </c>
      <c r="L81" s="38"/>
      <c r="M81" s="41">
        <f t="shared" si="12"/>
        <v>1</v>
      </c>
      <c r="N81" s="38"/>
      <c r="O81" s="41">
        <f t="shared" si="13"/>
        <v>1</v>
      </c>
      <c r="P81" s="120">
        <f t="shared" si="7"/>
        <v>1</v>
      </c>
    </row>
    <row r="82" spans="1:16">
      <c r="A82" s="26">
        <v>79</v>
      </c>
      <c r="B82" s="26">
        <f>Rangliste!C83</f>
        <v>0</v>
      </c>
      <c r="C82" s="26">
        <f>Rangliste!D83</f>
        <v>0</v>
      </c>
      <c r="D82" s="38"/>
      <c r="E82" s="41">
        <f t="shared" si="8"/>
        <v>1</v>
      </c>
      <c r="F82" s="38"/>
      <c r="G82" s="41">
        <f t="shared" si="9"/>
        <v>1</v>
      </c>
      <c r="H82" s="38"/>
      <c r="I82" s="41">
        <f t="shared" si="10"/>
        <v>1</v>
      </c>
      <c r="J82" s="38"/>
      <c r="K82" s="41">
        <f t="shared" si="11"/>
        <v>1</v>
      </c>
      <c r="L82" s="38"/>
      <c r="M82" s="41">
        <f t="shared" si="12"/>
        <v>1</v>
      </c>
      <c r="N82" s="38"/>
      <c r="O82" s="41">
        <f t="shared" si="13"/>
        <v>1</v>
      </c>
      <c r="P82" s="120">
        <f t="shared" si="7"/>
        <v>1</v>
      </c>
    </row>
    <row r="83" spans="1:16">
      <c r="A83" s="26">
        <v>80</v>
      </c>
      <c r="B83" s="26">
        <f>Rangliste!C84</f>
        <v>0</v>
      </c>
      <c r="C83" s="26">
        <f>Rangliste!D84</f>
        <v>0</v>
      </c>
      <c r="D83" s="38"/>
      <c r="E83" s="41">
        <f t="shared" si="8"/>
        <v>1</v>
      </c>
      <c r="F83" s="38"/>
      <c r="G83" s="41">
        <f t="shared" si="9"/>
        <v>1</v>
      </c>
      <c r="H83" s="38"/>
      <c r="I83" s="41">
        <f t="shared" si="10"/>
        <v>1</v>
      </c>
      <c r="J83" s="38"/>
      <c r="K83" s="41">
        <f t="shared" si="11"/>
        <v>1</v>
      </c>
      <c r="L83" s="38"/>
      <c r="M83" s="41">
        <f t="shared" si="12"/>
        <v>1</v>
      </c>
      <c r="N83" s="38"/>
      <c r="O83" s="41">
        <f t="shared" si="13"/>
        <v>1</v>
      </c>
      <c r="P83" s="120">
        <f t="shared" si="7"/>
        <v>1</v>
      </c>
    </row>
    <row r="84" spans="1:16">
      <c r="A84" s="26">
        <v>81</v>
      </c>
      <c r="B84" s="26">
        <f>Rangliste!C85</f>
        <v>0</v>
      </c>
      <c r="C84" s="26">
        <f>Rangliste!D85</f>
        <v>0</v>
      </c>
      <c r="D84" s="38"/>
      <c r="E84" s="41">
        <f t="shared" si="8"/>
        <v>1</v>
      </c>
      <c r="F84" s="38"/>
      <c r="G84" s="41">
        <f t="shared" si="9"/>
        <v>1</v>
      </c>
      <c r="H84" s="38"/>
      <c r="I84" s="41">
        <f t="shared" si="10"/>
        <v>1</v>
      </c>
      <c r="J84" s="38"/>
      <c r="K84" s="41">
        <f t="shared" si="11"/>
        <v>1</v>
      </c>
      <c r="L84" s="38"/>
      <c r="M84" s="41">
        <f t="shared" si="12"/>
        <v>1</v>
      </c>
      <c r="N84" s="38"/>
      <c r="O84" s="41">
        <f t="shared" si="13"/>
        <v>1</v>
      </c>
      <c r="P84" s="120">
        <f t="shared" si="7"/>
        <v>1</v>
      </c>
    </row>
    <row r="85" spans="1:16">
      <c r="A85" s="26">
        <v>82</v>
      </c>
      <c r="B85" s="26">
        <f>Rangliste!C86</f>
        <v>0</v>
      </c>
      <c r="C85" s="26">
        <f>Rangliste!D86</f>
        <v>0</v>
      </c>
      <c r="D85" s="38"/>
      <c r="E85" s="41">
        <f t="shared" si="8"/>
        <v>1</v>
      </c>
      <c r="F85" s="38"/>
      <c r="G85" s="41">
        <f t="shared" si="9"/>
        <v>1</v>
      </c>
      <c r="H85" s="38"/>
      <c r="I85" s="41">
        <f t="shared" si="10"/>
        <v>1</v>
      </c>
      <c r="J85" s="38"/>
      <c r="K85" s="41">
        <f t="shared" si="11"/>
        <v>1</v>
      </c>
      <c r="L85" s="38"/>
      <c r="M85" s="41">
        <f t="shared" si="12"/>
        <v>1</v>
      </c>
      <c r="N85" s="38"/>
      <c r="O85" s="41">
        <f t="shared" si="13"/>
        <v>1</v>
      </c>
      <c r="P85" s="120">
        <f t="shared" si="7"/>
        <v>1</v>
      </c>
    </row>
    <row r="86" spans="1:16">
      <c r="A86" s="26">
        <v>83</v>
      </c>
      <c r="B86" s="26">
        <f>Rangliste!C87</f>
        <v>0</v>
      </c>
      <c r="C86" s="26">
        <f>Rangliste!D87</f>
        <v>0</v>
      </c>
      <c r="D86" s="38"/>
      <c r="E86" s="41">
        <f t="shared" si="8"/>
        <v>1</v>
      </c>
      <c r="F86" s="38"/>
      <c r="G86" s="41">
        <f t="shared" si="9"/>
        <v>1</v>
      </c>
      <c r="H86" s="38"/>
      <c r="I86" s="41">
        <f t="shared" si="10"/>
        <v>1</v>
      </c>
      <c r="J86" s="38"/>
      <c r="K86" s="41">
        <f t="shared" si="11"/>
        <v>1</v>
      </c>
      <c r="L86" s="38"/>
      <c r="M86" s="41">
        <f t="shared" si="12"/>
        <v>1</v>
      </c>
      <c r="N86" s="38"/>
      <c r="O86" s="41">
        <f t="shared" si="13"/>
        <v>1</v>
      </c>
      <c r="P86" s="120">
        <f t="shared" si="7"/>
        <v>1</v>
      </c>
    </row>
    <row r="87" spans="1:16">
      <c r="A87" s="26">
        <v>84</v>
      </c>
      <c r="B87" s="26">
        <f>Rangliste!C88</f>
        <v>0</v>
      </c>
      <c r="C87" s="26">
        <f>Rangliste!D88</f>
        <v>0</v>
      </c>
      <c r="D87" s="38"/>
      <c r="E87" s="41">
        <f t="shared" si="8"/>
        <v>1</v>
      </c>
      <c r="F87" s="38"/>
      <c r="G87" s="41">
        <f t="shared" si="9"/>
        <v>1</v>
      </c>
      <c r="H87" s="38"/>
      <c r="I87" s="41">
        <f t="shared" si="10"/>
        <v>1</v>
      </c>
      <c r="J87" s="38"/>
      <c r="K87" s="41">
        <f t="shared" si="11"/>
        <v>1</v>
      </c>
      <c r="L87" s="38"/>
      <c r="M87" s="41">
        <f t="shared" si="12"/>
        <v>1</v>
      </c>
      <c r="N87" s="38"/>
      <c r="O87" s="41">
        <f t="shared" si="13"/>
        <v>1</v>
      </c>
      <c r="P87" s="120">
        <f t="shared" si="7"/>
        <v>1</v>
      </c>
    </row>
    <row r="88" spans="1:16">
      <c r="A88" s="26">
        <v>85</v>
      </c>
      <c r="B88" s="26">
        <f>Rangliste!C89</f>
        <v>0</v>
      </c>
      <c r="C88" s="26">
        <f>Rangliste!D89</f>
        <v>0</v>
      </c>
      <c r="D88" s="38"/>
      <c r="E88" s="41">
        <f t="shared" si="8"/>
        <v>1</v>
      </c>
      <c r="F88" s="38"/>
      <c r="G88" s="41">
        <f t="shared" si="9"/>
        <v>1</v>
      </c>
      <c r="H88" s="38"/>
      <c r="I88" s="41">
        <f t="shared" si="10"/>
        <v>1</v>
      </c>
      <c r="J88" s="38"/>
      <c r="K88" s="41">
        <f t="shared" si="11"/>
        <v>1</v>
      </c>
      <c r="L88" s="38"/>
      <c r="M88" s="41">
        <f t="shared" si="12"/>
        <v>1</v>
      </c>
      <c r="N88" s="38"/>
      <c r="O88" s="41">
        <f t="shared" si="13"/>
        <v>1</v>
      </c>
      <c r="P88" s="120">
        <f t="shared" si="7"/>
        <v>1</v>
      </c>
    </row>
    <row r="89" spans="1:16">
      <c r="A89" s="26">
        <v>86</v>
      </c>
      <c r="B89" s="26">
        <f>Rangliste!C90</f>
        <v>0</v>
      </c>
      <c r="C89" s="26">
        <f>Rangliste!D90</f>
        <v>0</v>
      </c>
      <c r="D89" s="38"/>
      <c r="E89" s="41">
        <f t="shared" si="8"/>
        <v>1</v>
      </c>
      <c r="F89" s="38"/>
      <c r="G89" s="41">
        <f t="shared" si="9"/>
        <v>1</v>
      </c>
      <c r="H89" s="38"/>
      <c r="I89" s="41">
        <f t="shared" si="10"/>
        <v>1</v>
      </c>
      <c r="J89" s="38"/>
      <c r="K89" s="41">
        <f t="shared" si="11"/>
        <v>1</v>
      </c>
      <c r="L89" s="38"/>
      <c r="M89" s="41">
        <f t="shared" si="12"/>
        <v>1</v>
      </c>
      <c r="N89" s="38"/>
      <c r="O89" s="41">
        <f t="shared" si="13"/>
        <v>1</v>
      </c>
      <c r="P89" s="120">
        <f t="shared" si="7"/>
        <v>1</v>
      </c>
    </row>
    <row r="90" spans="1:16">
      <c r="A90" s="26">
        <v>87</v>
      </c>
      <c r="B90" s="26">
        <f>Rangliste!C91</f>
        <v>0</v>
      </c>
      <c r="C90" s="26">
        <f>Rangliste!D91</f>
        <v>0</v>
      </c>
      <c r="D90" s="38"/>
      <c r="E90" s="41">
        <f t="shared" si="8"/>
        <v>1</v>
      </c>
      <c r="F90" s="38"/>
      <c r="G90" s="41">
        <f t="shared" si="9"/>
        <v>1</v>
      </c>
      <c r="H90" s="38"/>
      <c r="I90" s="41">
        <f t="shared" si="10"/>
        <v>1</v>
      </c>
      <c r="J90" s="38"/>
      <c r="K90" s="41">
        <f t="shared" si="11"/>
        <v>1</v>
      </c>
      <c r="L90" s="38"/>
      <c r="M90" s="41">
        <f t="shared" si="12"/>
        <v>1</v>
      </c>
      <c r="N90" s="38"/>
      <c r="O90" s="41">
        <f t="shared" si="13"/>
        <v>1</v>
      </c>
      <c r="P90" s="120">
        <f t="shared" si="7"/>
        <v>1</v>
      </c>
    </row>
    <row r="91" spans="1:16">
      <c r="A91" s="26">
        <v>88</v>
      </c>
      <c r="B91" s="26">
        <f>Rangliste!C92</f>
        <v>0</v>
      </c>
      <c r="C91" s="26">
        <f>Rangliste!D92</f>
        <v>0</v>
      </c>
      <c r="D91" s="38"/>
      <c r="E91" s="41">
        <f t="shared" si="8"/>
        <v>1</v>
      </c>
      <c r="F91" s="38"/>
      <c r="G91" s="41">
        <f t="shared" si="9"/>
        <v>1</v>
      </c>
      <c r="H91" s="38"/>
      <c r="I91" s="41">
        <f t="shared" si="10"/>
        <v>1</v>
      </c>
      <c r="J91" s="38"/>
      <c r="K91" s="41">
        <f t="shared" si="11"/>
        <v>1</v>
      </c>
      <c r="L91" s="38"/>
      <c r="M91" s="41">
        <f t="shared" si="12"/>
        <v>1</v>
      </c>
      <c r="N91" s="38"/>
      <c r="O91" s="41">
        <f t="shared" si="13"/>
        <v>1</v>
      </c>
      <c r="P91" s="120">
        <f t="shared" si="7"/>
        <v>1</v>
      </c>
    </row>
    <row r="92" spans="1:16">
      <c r="A92" s="26">
        <v>89</v>
      </c>
      <c r="B92" s="26">
        <f>Rangliste!C93</f>
        <v>0</v>
      </c>
      <c r="C92" s="26">
        <f>Rangliste!D93</f>
        <v>0</v>
      </c>
      <c r="D92" s="38"/>
      <c r="E92" s="41">
        <f t="shared" si="8"/>
        <v>1</v>
      </c>
      <c r="F92" s="38"/>
      <c r="G92" s="41">
        <f t="shared" si="9"/>
        <v>1</v>
      </c>
      <c r="H92" s="38"/>
      <c r="I92" s="41">
        <f t="shared" si="10"/>
        <v>1</v>
      </c>
      <c r="J92" s="38"/>
      <c r="K92" s="41">
        <f t="shared" si="11"/>
        <v>1</v>
      </c>
      <c r="L92" s="38"/>
      <c r="M92" s="41">
        <f t="shared" si="12"/>
        <v>1</v>
      </c>
      <c r="N92" s="38"/>
      <c r="O92" s="41">
        <f t="shared" si="13"/>
        <v>1</v>
      </c>
      <c r="P92" s="120">
        <f t="shared" si="7"/>
        <v>1</v>
      </c>
    </row>
    <row r="93" spans="1:16">
      <c r="A93" s="26">
        <v>90</v>
      </c>
      <c r="B93" s="26">
        <f>Rangliste!C94</f>
        <v>0</v>
      </c>
      <c r="C93" s="26">
        <f>Rangliste!D94</f>
        <v>0</v>
      </c>
      <c r="D93" s="38"/>
      <c r="E93" s="41">
        <f t="shared" si="8"/>
        <v>1</v>
      </c>
      <c r="F93" s="38"/>
      <c r="G93" s="41">
        <f t="shared" si="9"/>
        <v>1</v>
      </c>
      <c r="H93" s="38"/>
      <c r="I93" s="41">
        <f t="shared" si="10"/>
        <v>1</v>
      </c>
      <c r="J93" s="38"/>
      <c r="K93" s="41">
        <f t="shared" si="11"/>
        <v>1</v>
      </c>
      <c r="L93" s="38"/>
      <c r="M93" s="41">
        <f t="shared" si="12"/>
        <v>1</v>
      </c>
      <c r="N93" s="38"/>
      <c r="O93" s="41">
        <f t="shared" si="13"/>
        <v>1</v>
      </c>
      <c r="P93" s="120">
        <f t="shared" si="7"/>
        <v>1</v>
      </c>
    </row>
    <row r="94" spans="1:16">
      <c r="A94" s="26">
        <v>91</v>
      </c>
      <c r="B94" s="26">
        <f>Rangliste!C95</f>
        <v>0</v>
      </c>
      <c r="C94" s="26">
        <f>Rangliste!D95</f>
        <v>0</v>
      </c>
      <c r="D94" s="38"/>
      <c r="E94" s="41">
        <f t="shared" si="8"/>
        <v>1</v>
      </c>
      <c r="F94" s="38"/>
      <c r="G94" s="41">
        <f t="shared" si="9"/>
        <v>1</v>
      </c>
      <c r="H94" s="38"/>
      <c r="I94" s="41">
        <f t="shared" si="10"/>
        <v>1</v>
      </c>
      <c r="J94" s="38"/>
      <c r="K94" s="41">
        <f t="shared" si="11"/>
        <v>1</v>
      </c>
      <c r="L94" s="38"/>
      <c r="M94" s="41">
        <f t="shared" si="12"/>
        <v>1</v>
      </c>
      <c r="N94" s="38"/>
      <c r="O94" s="41">
        <f t="shared" si="13"/>
        <v>1</v>
      </c>
      <c r="P94" s="120">
        <f t="shared" si="7"/>
        <v>1</v>
      </c>
    </row>
    <row r="95" spans="1:16">
      <c r="A95" s="26">
        <v>92</v>
      </c>
      <c r="B95" s="26">
        <f>Rangliste!C96</f>
        <v>0</v>
      </c>
      <c r="C95" s="26">
        <f>Rangliste!D96</f>
        <v>0</v>
      </c>
      <c r="D95" s="38"/>
      <c r="E95" s="41">
        <f t="shared" si="8"/>
        <v>1</v>
      </c>
      <c r="F95" s="38"/>
      <c r="G95" s="41">
        <f t="shared" si="9"/>
        <v>1</v>
      </c>
      <c r="H95" s="38"/>
      <c r="I95" s="41">
        <f t="shared" si="10"/>
        <v>1</v>
      </c>
      <c r="J95" s="38"/>
      <c r="K95" s="41">
        <f t="shared" si="11"/>
        <v>1</v>
      </c>
      <c r="L95" s="38"/>
      <c r="M95" s="41">
        <f t="shared" si="12"/>
        <v>1</v>
      </c>
      <c r="N95" s="38"/>
      <c r="O95" s="41">
        <f t="shared" si="13"/>
        <v>1</v>
      </c>
      <c r="P95" s="120">
        <f t="shared" si="7"/>
        <v>1</v>
      </c>
    </row>
    <row r="96" spans="1:16">
      <c r="A96" s="26">
        <v>93</v>
      </c>
      <c r="B96" s="26">
        <f>Rangliste!C97</f>
        <v>0</v>
      </c>
      <c r="C96" s="26">
        <f>Rangliste!D97</f>
        <v>0</v>
      </c>
      <c r="D96" s="38"/>
      <c r="E96" s="41">
        <f t="shared" si="8"/>
        <v>1</v>
      </c>
      <c r="F96" s="38"/>
      <c r="G96" s="41">
        <f t="shared" si="9"/>
        <v>1</v>
      </c>
      <c r="H96" s="38"/>
      <c r="I96" s="41">
        <f t="shared" si="10"/>
        <v>1</v>
      </c>
      <c r="J96" s="38"/>
      <c r="K96" s="41">
        <f t="shared" si="11"/>
        <v>1</v>
      </c>
      <c r="L96" s="38"/>
      <c r="M96" s="41">
        <f t="shared" si="12"/>
        <v>1</v>
      </c>
      <c r="N96" s="38"/>
      <c r="O96" s="41">
        <f t="shared" si="13"/>
        <v>1</v>
      </c>
      <c r="P96" s="120">
        <f t="shared" si="7"/>
        <v>1</v>
      </c>
    </row>
    <row r="97" spans="1:16">
      <c r="A97" s="26">
        <v>94</v>
      </c>
      <c r="B97" s="26">
        <f>Rangliste!C98</f>
        <v>0</v>
      </c>
      <c r="C97" s="26">
        <f>Rangliste!D98</f>
        <v>0</v>
      </c>
      <c r="D97" s="38"/>
      <c r="E97" s="41">
        <f t="shared" si="8"/>
        <v>1</v>
      </c>
      <c r="F97" s="38"/>
      <c r="G97" s="41">
        <f t="shared" si="9"/>
        <v>1</v>
      </c>
      <c r="H97" s="38"/>
      <c r="I97" s="41">
        <f t="shared" si="10"/>
        <v>1</v>
      </c>
      <c r="J97" s="38"/>
      <c r="K97" s="41">
        <f t="shared" si="11"/>
        <v>1</v>
      </c>
      <c r="L97" s="38"/>
      <c r="M97" s="41">
        <f t="shared" si="12"/>
        <v>1</v>
      </c>
      <c r="N97" s="38"/>
      <c r="O97" s="41">
        <f t="shared" si="13"/>
        <v>1</v>
      </c>
      <c r="P97" s="120">
        <f t="shared" si="7"/>
        <v>1</v>
      </c>
    </row>
    <row r="98" spans="1:16">
      <c r="A98" s="26">
        <v>95</v>
      </c>
      <c r="B98" s="26">
        <f>Rangliste!C99</f>
        <v>0</v>
      </c>
      <c r="C98" s="26">
        <f>Rangliste!D99</f>
        <v>0</v>
      </c>
      <c r="D98" s="38"/>
      <c r="E98" s="41">
        <f t="shared" si="8"/>
        <v>1</v>
      </c>
      <c r="F98" s="38"/>
      <c r="G98" s="41">
        <f t="shared" si="9"/>
        <v>1</v>
      </c>
      <c r="H98" s="38"/>
      <c r="I98" s="41">
        <f t="shared" si="10"/>
        <v>1</v>
      </c>
      <c r="J98" s="38"/>
      <c r="K98" s="41">
        <f t="shared" si="11"/>
        <v>1</v>
      </c>
      <c r="L98" s="38"/>
      <c r="M98" s="41">
        <f t="shared" si="12"/>
        <v>1</v>
      </c>
      <c r="N98" s="38"/>
      <c r="O98" s="41">
        <f t="shared" si="13"/>
        <v>1</v>
      </c>
      <c r="P98" s="120">
        <f t="shared" si="7"/>
        <v>1</v>
      </c>
    </row>
    <row r="99" spans="1:16">
      <c r="A99" s="26">
        <v>96</v>
      </c>
      <c r="B99" s="26">
        <f>Rangliste!C100</f>
        <v>0</v>
      </c>
      <c r="C99" s="26">
        <f>Rangliste!D100</f>
        <v>0</v>
      </c>
      <c r="D99" s="38"/>
      <c r="E99" s="41">
        <f t="shared" si="8"/>
        <v>1</v>
      </c>
      <c r="F99" s="38"/>
      <c r="G99" s="41">
        <f t="shared" si="9"/>
        <v>1</v>
      </c>
      <c r="H99" s="38"/>
      <c r="I99" s="41">
        <f t="shared" si="10"/>
        <v>1</v>
      </c>
      <c r="J99" s="38"/>
      <c r="K99" s="41">
        <f t="shared" si="11"/>
        <v>1</v>
      </c>
      <c r="L99" s="38"/>
      <c r="M99" s="41">
        <f t="shared" si="12"/>
        <v>1</v>
      </c>
      <c r="N99" s="38"/>
      <c r="O99" s="41">
        <f t="shared" si="13"/>
        <v>1</v>
      </c>
      <c r="P99" s="120">
        <f t="shared" si="7"/>
        <v>1</v>
      </c>
    </row>
    <row r="100" spans="1:16">
      <c r="A100" s="26">
        <v>97</v>
      </c>
      <c r="B100" s="26">
        <f>Rangliste!C101</f>
        <v>0</v>
      </c>
      <c r="C100" s="26">
        <f>Rangliste!D101</f>
        <v>0</v>
      </c>
      <c r="D100" s="38"/>
      <c r="E100" s="41">
        <f t="shared" si="8"/>
        <v>1</v>
      </c>
      <c r="F100" s="38"/>
      <c r="G100" s="41">
        <f t="shared" si="9"/>
        <v>1</v>
      </c>
      <c r="H100" s="38"/>
      <c r="I100" s="41">
        <f t="shared" si="10"/>
        <v>1</v>
      </c>
      <c r="J100" s="38"/>
      <c r="K100" s="41">
        <f t="shared" si="11"/>
        <v>1</v>
      </c>
      <c r="L100" s="38"/>
      <c r="M100" s="41">
        <f t="shared" si="12"/>
        <v>1</v>
      </c>
      <c r="N100" s="38"/>
      <c r="O100" s="41">
        <f t="shared" si="13"/>
        <v>1</v>
      </c>
      <c r="P100" s="120">
        <f t="shared" si="7"/>
        <v>1</v>
      </c>
    </row>
    <row r="101" spans="1:16">
      <c r="A101" s="26">
        <v>98</v>
      </c>
      <c r="B101" s="26">
        <f>Rangliste!C102</f>
        <v>0</v>
      </c>
      <c r="C101" s="26">
        <f>Rangliste!D102</f>
        <v>0</v>
      </c>
      <c r="D101" s="38"/>
      <c r="E101" s="41">
        <f t="shared" si="8"/>
        <v>1</v>
      </c>
      <c r="F101" s="38"/>
      <c r="G101" s="41">
        <f t="shared" si="9"/>
        <v>1</v>
      </c>
      <c r="H101" s="38"/>
      <c r="I101" s="41">
        <f t="shared" si="10"/>
        <v>1</v>
      </c>
      <c r="J101" s="38"/>
      <c r="K101" s="41">
        <f t="shared" si="11"/>
        <v>1</v>
      </c>
      <c r="L101" s="38"/>
      <c r="M101" s="41">
        <f t="shared" si="12"/>
        <v>1</v>
      </c>
      <c r="N101" s="38"/>
      <c r="O101" s="41">
        <f t="shared" si="13"/>
        <v>1</v>
      </c>
      <c r="P101" s="120">
        <f t="shared" si="7"/>
        <v>1</v>
      </c>
    </row>
    <row r="102" spans="1:16">
      <c r="A102" s="26">
        <v>99</v>
      </c>
      <c r="B102" s="26">
        <f>Rangliste!C103</f>
        <v>0</v>
      </c>
      <c r="C102" s="26">
        <f>Rangliste!D103</f>
        <v>0</v>
      </c>
      <c r="D102" s="38"/>
      <c r="E102" s="41">
        <f t="shared" si="8"/>
        <v>1</v>
      </c>
      <c r="F102" s="38"/>
      <c r="G102" s="41">
        <f t="shared" si="9"/>
        <v>1</v>
      </c>
      <c r="H102" s="38"/>
      <c r="I102" s="41">
        <f t="shared" si="10"/>
        <v>1</v>
      </c>
      <c r="J102" s="38"/>
      <c r="K102" s="41">
        <f t="shared" si="11"/>
        <v>1</v>
      </c>
      <c r="L102" s="38"/>
      <c r="M102" s="41">
        <f t="shared" si="12"/>
        <v>1</v>
      </c>
      <c r="N102" s="38"/>
      <c r="O102" s="41">
        <f t="shared" si="13"/>
        <v>1</v>
      </c>
      <c r="P102" s="120">
        <f t="shared" si="7"/>
        <v>1</v>
      </c>
    </row>
    <row r="103" spans="1:16">
      <c r="A103" s="26">
        <v>100</v>
      </c>
      <c r="B103" s="26">
        <f>Rangliste!C104</f>
        <v>0</v>
      </c>
      <c r="C103" s="26">
        <f>Rangliste!D104</f>
        <v>0</v>
      </c>
      <c r="D103" s="38"/>
      <c r="E103" s="41">
        <f t="shared" si="8"/>
        <v>1</v>
      </c>
      <c r="F103" s="38"/>
      <c r="G103" s="41">
        <f t="shared" si="9"/>
        <v>1</v>
      </c>
      <c r="H103" s="38"/>
      <c r="I103" s="41">
        <f t="shared" si="10"/>
        <v>1</v>
      </c>
      <c r="J103" s="38"/>
      <c r="K103" s="41">
        <f t="shared" si="11"/>
        <v>1</v>
      </c>
      <c r="L103" s="38"/>
      <c r="M103" s="41">
        <f t="shared" si="12"/>
        <v>1</v>
      </c>
      <c r="N103" s="38"/>
      <c r="O103" s="41">
        <f t="shared" si="13"/>
        <v>1</v>
      </c>
      <c r="P103" s="120">
        <f t="shared" si="7"/>
        <v>1</v>
      </c>
    </row>
    <row r="104" spans="1:16">
      <c r="A104" s="26">
        <v>101</v>
      </c>
      <c r="B104" s="26">
        <f>Rangliste!C105</f>
        <v>0</v>
      </c>
      <c r="C104" s="26">
        <f>Rangliste!D105</f>
        <v>0</v>
      </c>
      <c r="D104" s="38"/>
      <c r="E104" s="41">
        <f t="shared" si="8"/>
        <v>1</v>
      </c>
      <c r="F104" s="38"/>
      <c r="G104" s="41">
        <f t="shared" si="9"/>
        <v>1</v>
      </c>
      <c r="H104" s="38"/>
      <c r="I104" s="41">
        <f t="shared" si="10"/>
        <v>1</v>
      </c>
      <c r="J104" s="38"/>
      <c r="K104" s="41">
        <f t="shared" si="11"/>
        <v>1</v>
      </c>
      <c r="L104" s="38"/>
      <c r="M104" s="41">
        <f t="shared" si="12"/>
        <v>1</v>
      </c>
      <c r="N104" s="38"/>
      <c r="O104" s="41">
        <f t="shared" si="13"/>
        <v>1</v>
      </c>
      <c r="P104" s="120">
        <f t="shared" si="7"/>
        <v>1</v>
      </c>
    </row>
    <row r="105" spans="1:16">
      <c r="A105" s="26">
        <v>102</v>
      </c>
      <c r="B105" s="26">
        <f>Rangliste!C106</f>
        <v>0</v>
      </c>
      <c r="C105" s="26">
        <f>Rangliste!D106</f>
        <v>0</v>
      </c>
      <c r="D105" s="38"/>
      <c r="E105" s="41">
        <f t="shared" si="8"/>
        <v>1</v>
      </c>
      <c r="F105" s="38"/>
      <c r="G105" s="41">
        <f t="shared" si="9"/>
        <v>1</v>
      </c>
      <c r="H105" s="38"/>
      <c r="I105" s="41">
        <f t="shared" si="10"/>
        <v>1</v>
      </c>
      <c r="J105" s="38"/>
      <c r="K105" s="41">
        <f t="shared" si="11"/>
        <v>1</v>
      </c>
      <c r="L105" s="38"/>
      <c r="M105" s="41">
        <f t="shared" si="12"/>
        <v>1</v>
      </c>
      <c r="N105" s="38"/>
      <c r="O105" s="41">
        <f t="shared" si="13"/>
        <v>1</v>
      </c>
      <c r="P105" s="120">
        <f t="shared" si="7"/>
        <v>1</v>
      </c>
    </row>
    <row r="106" spans="1:16">
      <c r="A106" s="26">
        <v>103</v>
      </c>
      <c r="B106" s="26">
        <f>Rangliste!C107</f>
        <v>0</v>
      </c>
      <c r="C106" s="26">
        <f>Rangliste!D107</f>
        <v>0</v>
      </c>
      <c r="D106" s="38"/>
      <c r="E106" s="41">
        <f t="shared" si="8"/>
        <v>1</v>
      </c>
      <c r="F106" s="38"/>
      <c r="G106" s="41">
        <f t="shared" si="9"/>
        <v>1</v>
      </c>
      <c r="H106" s="38"/>
      <c r="I106" s="41">
        <f t="shared" si="10"/>
        <v>1</v>
      </c>
      <c r="J106" s="38"/>
      <c r="K106" s="41">
        <f t="shared" si="11"/>
        <v>1</v>
      </c>
      <c r="L106" s="38"/>
      <c r="M106" s="41">
        <f t="shared" si="12"/>
        <v>1</v>
      </c>
      <c r="N106" s="38"/>
      <c r="O106" s="41">
        <f t="shared" si="13"/>
        <v>1</v>
      </c>
      <c r="P106" s="120">
        <f t="shared" si="7"/>
        <v>1</v>
      </c>
    </row>
    <row r="107" spans="1:16">
      <c r="A107" s="26">
        <v>104</v>
      </c>
      <c r="B107" s="26">
        <f>Rangliste!C108</f>
        <v>0</v>
      </c>
      <c r="C107" s="26">
        <f>Rangliste!D108</f>
        <v>0</v>
      </c>
      <c r="D107" s="38"/>
      <c r="E107" s="41">
        <f t="shared" si="8"/>
        <v>1</v>
      </c>
      <c r="F107" s="38"/>
      <c r="G107" s="41">
        <f t="shared" si="9"/>
        <v>1</v>
      </c>
      <c r="H107" s="38"/>
      <c r="I107" s="41">
        <f t="shared" si="10"/>
        <v>1</v>
      </c>
      <c r="J107" s="38"/>
      <c r="K107" s="41">
        <f t="shared" si="11"/>
        <v>1</v>
      </c>
      <c r="L107" s="38"/>
      <c r="M107" s="41">
        <f t="shared" si="12"/>
        <v>1</v>
      </c>
      <c r="N107" s="38"/>
      <c r="O107" s="41">
        <f t="shared" si="13"/>
        <v>1</v>
      </c>
      <c r="P107" s="120">
        <f t="shared" si="7"/>
        <v>1</v>
      </c>
    </row>
    <row r="108" spans="1:16">
      <c r="A108" s="26">
        <v>105</v>
      </c>
      <c r="B108" s="26">
        <f>Rangliste!C109</f>
        <v>0</v>
      </c>
      <c r="C108" s="26">
        <f>Rangliste!D109</f>
        <v>0</v>
      </c>
      <c r="D108" s="38"/>
      <c r="E108" s="41">
        <f t="shared" si="8"/>
        <v>1</v>
      </c>
      <c r="F108" s="38"/>
      <c r="G108" s="41">
        <f t="shared" si="9"/>
        <v>1</v>
      </c>
      <c r="H108" s="38"/>
      <c r="I108" s="41">
        <f t="shared" si="10"/>
        <v>1</v>
      </c>
      <c r="J108" s="38"/>
      <c r="K108" s="41">
        <f t="shared" si="11"/>
        <v>1</v>
      </c>
      <c r="L108" s="38"/>
      <c r="M108" s="41">
        <f t="shared" si="12"/>
        <v>1</v>
      </c>
      <c r="N108" s="38"/>
      <c r="O108" s="41">
        <f t="shared" si="13"/>
        <v>1</v>
      </c>
      <c r="P108" s="120">
        <f t="shared" si="7"/>
        <v>1</v>
      </c>
    </row>
    <row r="109" spans="1:16">
      <c r="A109" s="26">
        <v>106</v>
      </c>
      <c r="B109" s="26">
        <f>Rangliste!C110</f>
        <v>0</v>
      </c>
      <c r="C109" s="26">
        <f>Rangliste!D110</f>
        <v>0</v>
      </c>
      <c r="D109" s="38"/>
      <c r="E109" s="41">
        <f t="shared" si="8"/>
        <v>1</v>
      </c>
      <c r="F109" s="38"/>
      <c r="G109" s="41">
        <f t="shared" si="9"/>
        <v>1</v>
      </c>
      <c r="H109" s="38"/>
      <c r="I109" s="41">
        <f t="shared" si="10"/>
        <v>1</v>
      </c>
      <c r="J109" s="38"/>
      <c r="K109" s="41">
        <f t="shared" si="11"/>
        <v>1</v>
      </c>
      <c r="L109" s="38"/>
      <c r="M109" s="41">
        <f t="shared" si="12"/>
        <v>1</v>
      </c>
      <c r="N109" s="38"/>
      <c r="O109" s="41">
        <f t="shared" si="13"/>
        <v>1</v>
      </c>
      <c r="P109" s="120">
        <f t="shared" si="7"/>
        <v>1</v>
      </c>
    </row>
    <row r="110" spans="1:16">
      <c r="A110" s="26">
        <v>107</v>
      </c>
      <c r="B110" s="26">
        <f>Rangliste!C111</f>
        <v>0</v>
      </c>
      <c r="C110" s="26">
        <f>Rangliste!D111</f>
        <v>0</v>
      </c>
      <c r="D110" s="38"/>
      <c r="E110" s="41">
        <f t="shared" si="8"/>
        <v>1</v>
      </c>
      <c r="F110" s="38"/>
      <c r="G110" s="41">
        <f t="shared" si="9"/>
        <v>1</v>
      </c>
      <c r="H110" s="38"/>
      <c r="I110" s="41">
        <f t="shared" si="10"/>
        <v>1</v>
      </c>
      <c r="J110" s="38"/>
      <c r="K110" s="41">
        <f t="shared" si="11"/>
        <v>1</v>
      </c>
      <c r="L110" s="38"/>
      <c r="M110" s="41">
        <f t="shared" si="12"/>
        <v>1</v>
      </c>
      <c r="N110" s="38"/>
      <c r="O110" s="41">
        <f t="shared" si="13"/>
        <v>1</v>
      </c>
      <c r="P110" s="120">
        <f t="shared" si="7"/>
        <v>1</v>
      </c>
    </row>
    <row r="111" spans="1:16">
      <c r="A111" s="26">
        <v>108</v>
      </c>
      <c r="B111" s="26">
        <f>Rangliste!C112</f>
        <v>0</v>
      </c>
      <c r="C111" s="26">
        <f>Rangliste!D112</f>
        <v>0</v>
      </c>
      <c r="D111" s="38"/>
      <c r="E111" s="41">
        <f t="shared" si="8"/>
        <v>1</v>
      </c>
      <c r="F111" s="38"/>
      <c r="G111" s="41">
        <f t="shared" si="9"/>
        <v>1</v>
      </c>
      <c r="H111" s="38"/>
      <c r="I111" s="41">
        <f t="shared" si="10"/>
        <v>1</v>
      </c>
      <c r="J111" s="38"/>
      <c r="K111" s="41">
        <f t="shared" si="11"/>
        <v>1</v>
      </c>
      <c r="L111" s="38"/>
      <c r="M111" s="41">
        <f t="shared" si="12"/>
        <v>1</v>
      </c>
      <c r="N111" s="38"/>
      <c r="O111" s="41">
        <f t="shared" si="13"/>
        <v>1</v>
      </c>
      <c r="P111" s="120">
        <f t="shared" si="7"/>
        <v>1</v>
      </c>
    </row>
    <row r="112" spans="1:16">
      <c r="A112" s="26">
        <v>109</v>
      </c>
      <c r="B112" s="26">
        <f>Rangliste!C113</f>
        <v>0</v>
      </c>
      <c r="C112" s="26">
        <f>Rangliste!D113</f>
        <v>0</v>
      </c>
      <c r="D112" s="38"/>
      <c r="E112" s="41">
        <f t="shared" si="8"/>
        <v>1</v>
      </c>
      <c r="F112" s="38"/>
      <c r="G112" s="41">
        <f t="shared" si="9"/>
        <v>1</v>
      </c>
      <c r="H112" s="38"/>
      <c r="I112" s="41">
        <f t="shared" si="10"/>
        <v>1</v>
      </c>
      <c r="J112" s="38"/>
      <c r="K112" s="41">
        <f t="shared" si="11"/>
        <v>1</v>
      </c>
      <c r="L112" s="38"/>
      <c r="M112" s="41">
        <f t="shared" si="12"/>
        <v>1</v>
      </c>
      <c r="N112" s="38"/>
      <c r="O112" s="41">
        <f t="shared" si="13"/>
        <v>1</v>
      </c>
      <c r="P112" s="120">
        <f t="shared" si="7"/>
        <v>1</v>
      </c>
    </row>
    <row r="113" spans="1:16">
      <c r="A113" s="26">
        <v>110</v>
      </c>
      <c r="B113" s="26">
        <f>Rangliste!C114</f>
        <v>0</v>
      </c>
      <c r="C113" s="26">
        <f>Rangliste!D114</f>
        <v>0</v>
      </c>
      <c r="D113" s="38"/>
      <c r="E113" s="41">
        <f t="shared" si="8"/>
        <v>1</v>
      </c>
      <c r="F113" s="38"/>
      <c r="G113" s="41">
        <f t="shared" si="9"/>
        <v>1</v>
      </c>
      <c r="H113" s="38"/>
      <c r="I113" s="41">
        <f t="shared" si="10"/>
        <v>1</v>
      </c>
      <c r="J113" s="38"/>
      <c r="K113" s="41">
        <f t="shared" si="11"/>
        <v>1</v>
      </c>
      <c r="L113" s="38"/>
      <c r="M113" s="41">
        <f t="shared" si="12"/>
        <v>1</v>
      </c>
      <c r="N113" s="38"/>
      <c r="O113" s="41">
        <f t="shared" si="13"/>
        <v>1</v>
      </c>
      <c r="P113" s="120">
        <f t="shared" si="7"/>
        <v>1</v>
      </c>
    </row>
    <row r="114" spans="1:16">
      <c r="A114" s="26">
        <v>111</v>
      </c>
      <c r="B114" s="26">
        <f>Rangliste!C115</f>
        <v>0</v>
      </c>
      <c r="C114" s="26">
        <f>Rangliste!D115</f>
        <v>0</v>
      </c>
      <c r="D114" s="38"/>
      <c r="E114" s="41">
        <f t="shared" si="8"/>
        <v>1</v>
      </c>
      <c r="F114" s="38"/>
      <c r="G114" s="41">
        <f t="shared" si="9"/>
        <v>1</v>
      </c>
      <c r="H114" s="38"/>
      <c r="I114" s="41">
        <f t="shared" si="10"/>
        <v>1</v>
      </c>
      <c r="J114" s="38"/>
      <c r="K114" s="41">
        <f t="shared" si="11"/>
        <v>1</v>
      </c>
      <c r="L114" s="38"/>
      <c r="M114" s="41">
        <f t="shared" si="12"/>
        <v>1</v>
      </c>
      <c r="N114" s="38"/>
      <c r="O114" s="41">
        <f t="shared" si="13"/>
        <v>1</v>
      </c>
      <c r="P114" s="120">
        <f t="shared" si="7"/>
        <v>1</v>
      </c>
    </row>
    <row r="115" spans="1:16">
      <c r="A115" s="26">
        <v>112</v>
      </c>
      <c r="B115" s="26">
        <f>Rangliste!C116</f>
        <v>0</v>
      </c>
      <c r="C115" s="26">
        <f>Rangliste!D116</f>
        <v>0</v>
      </c>
      <c r="D115" s="38"/>
      <c r="E115" s="41">
        <f t="shared" si="8"/>
        <v>1</v>
      </c>
      <c r="F115" s="38"/>
      <c r="G115" s="41">
        <f t="shared" si="9"/>
        <v>1</v>
      </c>
      <c r="H115" s="38"/>
      <c r="I115" s="41">
        <f t="shared" si="10"/>
        <v>1</v>
      </c>
      <c r="J115" s="38"/>
      <c r="K115" s="41">
        <f t="shared" si="11"/>
        <v>1</v>
      </c>
      <c r="L115" s="38"/>
      <c r="M115" s="41">
        <f t="shared" si="12"/>
        <v>1</v>
      </c>
      <c r="N115" s="38"/>
      <c r="O115" s="41">
        <f t="shared" si="13"/>
        <v>1</v>
      </c>
      <c r="P115" s="120">
        <f t="shared" si="7"/>
        <v>1</v>
      </c>
    </row>
    <row r="116" spans="1:16">
      <c r="A116" s="26">
        <v>113</v>
      </c>
      <c r="B116" s="26">
        <f>Rangliste!C117</f>
        <v>0</v>
      </c>
      <c r="C116" s="26">
        <f>Rangliste!D117</f>
        <v>0</v>
      </c>
      <c r="D116" s="38"/>
      <c r="E116" s="41">
        <f t="shared" si="8"/>
        <v>1</v>
      </c>
      <c r="F116" s="38"/>
      <c r="G116" s="41">
        <f t="shared" si="9"/>
        <v>1</v>
      </c>
      <c r="H116" s="38"/>
      <c r="I116" s="41">
        <f t="shared" si="10"/>
        <v>1</v>
      </c>
      <c r="J116" s="38"/>
      <c r="K116" s="41">
        <f t="shared" si="11"/>
        <v>1</v>
      </c>
      <c r="L116" s="38"/>
      <c r="M116" s="41">
        <f t="shared" si="12"/>
        <v>1</v>
      </c>
      <c r="N116" s="38"/>
      <c r="O116" s="41">
        <f t="shared" si="13"/>
        <v>1</v>
      </c>
      <c r="P116" s="120">
        <f t="shared" si="7"/>
        <v>1</v>
      </c>
    </row>
    <row r="117" spans="1:16">
      <c r="A117" s="26">
        <v>114</v>
      </c>
      <c r="B117" s="26">
        <f>Rangliste!C118</f>
        <v>0</v>
      </c>
      <c r="C117" s="26">
        <f>Rangliste!D118</f>
        <v>0</v>
      </c>
      <c r="D117" s="38"/>
      <c r="E117" s="41">
        <f t="shared" si="8"/>
        <v>1</v>
      </c>
      <c r="F117" s="38"/>
      <c r="G117" s="41">
        <f t="shared" si="9"/>
        <v>1</v>
      </c>
      <c r="H117" s="38"/>
      <c r="I117" s="41">
        <f t="shared" si="10"/>
        <v>1</v>
      </c>
      <c r="J117" s="38"/>
      <c r="K117" s="41">
        <f t="shared" si="11"/>
        <v>1</v>
      </c>
      <c r="L117" s="38"/>
      <c r="M117" s="41">
        <f t="shared" si="12"/>
        <v>1</v>
      </c>
      <c r="N117" s="38"/>
      <c r="O117" s="41">
        <f t="shared" si="13"/>
        <v>1</v>
      </c>
      <c r="P117" s="120">
        <f t="shared" si="7"/>
        <v>1</v>
      </c>
    </row>
    <row r="118" spans="1:16">
      <c r="A118" s="26">
        <v>115</v>
      </c>
      <c r="B118" s="26">
        <f>Rangliste!C119</f>
        <v>0</v>
      </c>
      <c r="C118" s="26">
        <f>Rangliste!D119</f>
        <v>0</v>
      </c>
      <c r="D118" s="38"/>
      <c r="E118" s="41">
        <f t="shared" si="8"/>
        <v>1</v>
      </c>
      <c r="F118" s="38"/>
      <c r="G118" s="41">
        <f t="shared" si="9"/>
        <v>1</v>
      </c>
      <c r="H118" s="38"/>
      <c r="I118" s="41">
        <f t="shared" si="10"/>
        <v>1</v>
      </c>
      <c r="J118" s="38"/>
      <c r="K118" s="41">
        <f t="shared" si="11"/>
        <v>1</v>
      </c>
      <c r="L118" s="38"/>
      <c r="M118" s="41">
        <f t="shared" si="12"/>
        <v>1</v>
      </c>
      <c r="N118" s="38"/>
      <c r="O118" s="41">
        <f t="shared" si="13"/>
        <v>1</v>
      </c>
      <c r="P118" s="120">
        <f t="shared" si="7"/>
        <v>1</v>
      </c>
    </row>
    <row r="119" spans="1:16">
      <c r="A119" s="26">
        <v>116</v>
      </c>
      <c r="B119" s="26">
        <f>Rangliste!C120</f>
        <v>0</v>
      </c>
      <c r="C119" s="26">
        <f>Rangliste!D120</f>
        <v>0</v>
      </c>
      <c r="D119" s="38"/>
      <c r="E119" s="41">
        <f t="shared" si="8"/>
        <v>1</v>
      </c>
      <c r="F119" s="38"/>
      <c r="G119" s="41">
        <f t="shared" si="9"/>
        <v>1</v>
      </c>
      <c r="H119" s="38"/>
      <c r="I119" s="41">
        <f t="shared" si="10"/>
        <v>1</v>
      </c>
      <c r="J119" s="38"/>
      <c r="K119" s="41">
        <f t="shared" si="11"/>
        <v>1</v>
      </c>
      <c r="L119" s="38"/>
      <c r="M119" s="41">
        <f t="shared" si="12"/>
        <v>1</v>
      </c>
      <c r="N119" s="38"/>
      <c r="O119" s="41">
        <f t="shared" si="13"/>
        <v>1</v>
      </c>
      <c r="P119" s="120">
        <f t="shared" si="7"/>
        <v>1</v>
      </c>
    </row>
    <row r="120" spans="1:16">
      <c r="A120" s="26">
        <v>117</v>
      </c>
      <c r="B120" s="26">
        <f>Rangliste!C121</f>
        <v>0</v>
      </c>
      <c r="C120" s="26">
        <f>Rangliste!D121</f>
        <v>0</v>
      </c>
      <c r="D120" s="38"/>
      <c r="E120" s="41">
        <f t="shared" si="8"/>
        <v>1</v>
      </c>
      <c r="F120" s="38"/>
      <c r="G120" s="41">
        <f t="shared" si="9"/>
        <v>1</v>
      </c>
      <c r="H120" s="38"/>
      <c r="I120" s="41">
        <f t="shared" si="10"/>
        <v>1</v>
      </c>
      <c r="J120" s="38"/>
      <c r="K120" s="41">
        <f t="shared" si="11"/>
        <v>1</v>
      </c>
      <c r="L120" s="38"/>
      <c r="M120" s="41">
        <f t="shared" si="12"/>
        <v>1</v>
      </c>
      <c r="N120" s="38"/>
      <c r="O120" s="41">
        <f t="shared" si="13"/>
        <v>1</v>
      </c>
      <c r="P120" s="120">
        <f t="shared" si="7"/>
        <v>1</v>
      </c>
    </row>
    <row r="121" spans="1:16">
      <c r="A121" s="26">
        <v>118</v>
      </c>
      <c r="B121" s="26">
        <f>Rangliste!C122</f>
        <v>0</v>
      </c>
      <c r="C121" s="26">
        <f>Rangliste!D122</f>
        <v>0</v>
      </c>
      <c r="D121" s="38"/>
      <c r="E121" s="41">
        <f t="shared" si="8"/>
        <v>1</v>
      </c>
      <c r="F121" s="38"/>
      <c r="G121" s="41">
        <f t="shared" si="9"/>
        <v>1</v>
      </c>
      <c r="H121" s="38"/>
      <c r="I121" s="41">
        <f t="shared" si="10"/>
        <v>1</v>
      </c>
      <c r="J121" s="38"/>
      <c r="K121" s="41">
        <f t="shared" si="11"/>
        <v>1</v>
      </c>
      <c r="L121" s="38"/>
      <c r="M121" s="41">
        <f t="shared" si="12"/>
        <v>1</v>
      </c>
      <c r="N121" s="38"/>
      <c r="O121" s="41">
        <f t="shared" si="13"/>
        <v>1</v>
      </c>
      <c r="P121" s="120">
        <f t="shared" si="7"/>
        <v>1</v>
      </c>
    </row>
    <row r="122" spans="1:16">
      <c r="A122" s="26">
        <v>119</v>
      </c>
      <c r="B122" s="26">
        <f>Rangliste!C123</f>
        <v>0</v>
      </c>
      <c r="C122" s="26">
        <f>Rangliste!D123</f>
        <v>0</v>
      </c>
      <c r="D122" s="38"/>
      <c r="E122" s="41">
        <f t="shared" si="8"/>
        <v>1</v>
      </c>
      <c r="F122" s="38"/>
      <c r="G122" s="41">
        <f t="shared" si="9"/>
        <v>1</v>
      </c>
      <c r="H122" s="38"/>
      <c r="I122" s="41">
        <f t="shared" si="10"/>
        <v>1</v>
      </c>
      <c r="J122" s="38"/>
      <c r="K122" s="41">
        <f t="shared" si="11"/>
        <v>1</v>
      </c>
      <c r="L122" s="38"/>
      <c r="M122" s="41">
        <f t="shared" si="12"/>
        <v>1</v>
      </c>
      <c r="N122" s="38"/>
      <c r="O122" s="41">
        <f t="shared" si="13"/>
        <v>1</v>
      </c>
      <c r="P122" s="120">
        <f t="shared" si="7"/>
        <v>1</v>
      </c>
    </row>
    <row r="123" spans="1:16">
      <c r="A123" s="26">
        <v>120</v>
      </c>
      <c r="B123" s="26">
        <f>Rangliste!C124</f>
        <v>0</v>
      </c>
      <c r="C123" s="26">
        <f>Rangliste!D124</f>
        <v>0</v>
      </c>
      <c r="D123" s="38"/>
      <c r="E123" s="41">
        <f t="shared" si="8"/>
        <v>1</v>
      </c>
      <c r="F123" s="38"/>
      <c r="G123" s="41">
        <f t="shared" si="9"/>
        <v>1</v>
      </c>
      <c r="H123" s="38"/>
      <c r="I123" s="41">
        <f t="shared" si="10"/>
        <v>1</v>
      </c>
      <c r="J123" s="38"/>
      <c r="K123" s="41">
        <f t="shared" si="11"/>
        <v>1</v>
      </c>
      <c r="L123" s="38"/>
      <c r="M123" s="41">
        <f t="shared" si="12"/>
        <v>1</v>
      </c>
      <c r="N123" s="38"/>
      <c r="O123" s="41">
        <f t="shared" si="13"/>
        <v>1</v>
      </c>
      <c r="P123" s="120">
        <f t="shared" si="7"/>
        <v>1</v>
      </c>
    </row>
    <row r="124" spans="1:16">
      <c r="A124" s="26">
        <v>121</v>
      </c>
      <c r="B124" s="26">
        <f>Rangliste!C125</f>
        <v>0</v>
      </c>
      <c r="C124" s="26">
        <f>Rangliste!D125</f>
        <v>0</v>
      </c>
      <c r="D124" s="38"/>
      <c r="E124" s="41">
        <f t="shared" si="8"/>
        <v>1</v>
      </c>
      <c r="F124" s="38"/>
      <c r="G124" s="41">
        <f t="shared" si="9"/>
        <v>1</v>
      </c>
      <c r="H124" s="38"/>
      <c r="I124" s="41">
        <f t="shared" si="10"/>
        <v>1</v>
      </c>
      <c r="J124" s="38"/>
      <c r="K124" s="41">
        <f t="shared" si="11"/>
        <v>1</v>
      </c>
      <c r="L124" s="38"/>
      <c r="M124" s="41">
        <f t="shared" si="12"/>
        <v>1</v>
      </c>
      <c r="N124" s="38"/>
      <c r="O124" s="41">
        <f t="shared" si="13"/>
        <v>1</v>
      </c>
      <c r="P124" s="120">
        <f t="shared" si="7"/>
        <v>1</v>
      </c>
    </row>
    <row r="125" spans="1:16">
      <c r="A125" s="26">
        <v>122</v>
      </c>
      <c r="B125" s="26">
        <f>Rangliste!C126</f>
        <v>0</v>
      </c>
      <c r="C125" s="26">
        <f>Rangliste!D126</f>
        <v>0</v>
      </c>
      <c r="D125" s="38"/>
      <c r="E125" s="41">
        <f t="shared" si="8"/>
        <v>1</v>
      </c>
      <c r="F125" s="38"/>
      <c r="G125" s="41">
        <f t="shared" si="9"/>
        <v>1</v>
      </c>
      <c r="H125" s="38"/>
      <c r="I125" s="41">
        <f t="shared" si="10"/>
        <v>1</v>
      </c>
      <c r="J125" s="38"/>
      <c r="K125" s="41">
        <f t="shared" si="11"/>
        <v>1</v>
      </c>
      <c r="L125" s="38"/>
      <c r="M125" s="41">
        <f t="shared" si="12"/>
        <v>1</v>
      </c>
      <c r="N125" s="38"/>
      <c r="O125" s="41">
        <f t="shared" si="13"/>
        <v>1</v>
      </c>
      <c r="P125" s="120">
        <f t="shared" si="7"/>
        <v>1</v>
      </c>
    </row>
    <row r="126" spans="1:16">
      <c r="A126" s="26">
        <v>123</v>
      </c>
      <c r="B126" s="26">
        <f>Rangliste!C127</f>
        <v>0</v>
      </c>
      <c r="C126" s="26">
        <f>Rangliste!D127</f>
        <v>0</v>
      </c>
      <c r="D126" s="38"/>
      <c r="E126" s="41">
        <f t="shared" si="8"/>
        <v>1</v>
      </c>
      <c r="F126" s="38"/>
      <c r="G126" s="41">
        <f t="shared" si="9"/>
        <v>1</v>
      </c>
      <c r="H126" s="38"/>
      <c r="I126" s="41">
        <f t="shared" si="10"/>
        <v>1</v>
      </c>
      <c r="J126" s="38"/>
      <c r="K126" s="41">
        <f t="shared" si="11"/>
        <v>1</v>
      </c>
      <c r="L126" s="38"/>
      <c r="M126" s="41">
        <f t="shared" si="12"/>
        <v>1</v>
      </c>
      <c r="N126" s="38"/>
      <c r="O126" s="41">
        <f t="shared" si="13"/>
        <v>1</v>
      </c>
      <c r="P126" s="120">
        <f t="shared" si="7"/>
        <v>1</v>
      </c>
    </row>
    <row r="127" spans="1:16">
      <c r="A127" s="26">
        <v>124</v>
      </c>
      <c r="B127" s="26">
        <f>Rangliste!C128</f>
        <v>0</v>
      </c>
      <c r="C127" s="26">
        <f>Rangliste!D128</f>
        <v>0</v>
      </c>
      <c r="D127" s="38"/>
      <c r="E127" s="41">
        <f t="shared" si="8"/>
        <v>1</v>
      </c>
      <c r="F127" s="38"/>
      <c r="G127" s="41">
        <f t="shared" si="9"/>
        <v>1</v>
      </c>
      <c r="H127" s="38"/>
      <c r="I127" s="41">
        <f t="shared" si="10"/>
        <v>1</v>
      </c>
      <c r="J127" s="38"/>
      <c r="K127" s="41">
        <f t="shared" si="11"/>
        <v>1</v>
      </c>
      <c r="L127" s="38"/>
      <c r="M127" s="41">
        <f t="shared" si="12"/>
        <v>1</v>
      </c>
      <c r="N127" s="38"/>
      <c r="O127" s="41">
        <f t="shared" si="13"/>
        <v>1</v>
      </c>
      <c r="P127" s="120">
        <f t="shared" si="7"/>
        <v>1</v>
      </c>
    </row>
    <row r="128" spans="1:16">
      <c r="A128" s="26">
        <v>125</v>
      </c>
      <c r="B128" s="26">
        <f>Rangliste!C129</f>
        <v>0</v>
      </c>
      <c r="C128" s="26">
        <f>Rangliste!D129</f>
        <v>0</v>
      </c>
      <c r="D128" s="38"/>
      <c r="E128" s="41">
        <f t="shared" si="8"/>
        <v>1</v>
      </c>
      <c r="F128" s="38"/>
      <c r="G128" s="41">
        <f t="shared" si="9"/>
        <v>1</v>
      </c>
      <c r="H128" s="38"/>
      <c r="I128" s="41">
        <f t="shared" si="10"/>
        <v>1</v>
      </c>
      <c r="J128" s="38"/>
      <c r="K128" s="41">
        <f t="shared" si="11"/>
        <v>1</v>
      </c>
      <c r="L128" s="38"/>
      <c r="M128" s="41">
        <f t="shared" si="12"/>
        <v>1</v>
      </c>
      <c r="N128" s="38"/>
      <c r="O128" s="41">
        <f t="shared" si="13"/>
        <v>1</v>
      </c>
      <c r="P128" s="120">
        <f t="shared" si="7"/>
        <v>1</v>
      </c>
    </row>
    <row r="129" spans="1:16">
      <c r="A129" s="26">
        <v>126</v>
      </c>
      <c r="B129" s="26">
        <f>Rangliste!C130</f>
        <v>0</v>
      </c>
      <c r="C129" s="26">
        <f>Rangliste!D130</f>
        <v>0</v>
      </c>
      <c r="D129" s="38"/>
      <c r="E129" s="41">
        <f t="shared" si="8"/>
        <v>1</v>
      </c>
      <c r="F129" s="38"/>
      <c r="G129" s="41">
        <f t="shared" si="9"/>
        <v>1</v>
      </c>
      <c r="H129" s="38"/>
      <c r="I129" s="41">
        <f t="shared" si="10"/>
        <v>1</v>
      </c>
      <c r="J129" s="38"/>
      <c r="K129" s="41">
        <f t="shared" si="11"/>
        <v>1</v>
      </c>
      <c r="L129" s="38"/>
      <c r="M129" s="41">
        <f t="shared" si="12"/>
        <v>1</v>
      </c>
      <c r="N129" s="38"/>
      <c r="O129" s="41">
        <f t="shared" si="13"/>
        <v>1</v>
      </c>
      <c r="P129" s="120">
        <f t="shared" si="7"/>
        <v>1</v>
      </c>
    </row>
    <row r="130" spans="1:16">
      <c r="A130" s="26">
        <v>127</v>
      </c>
      <c r="B130" s="26">
        <f>Rangliste!C131</f>
        <v>0</v>
      </c>
      <c r="C130" s="26">
        <f>Rangliste!D131</f>
        <v>0</v>
      </c>
      <c r="D130" s="38"/>
      <c r="E130" s="41">
        <f t="shared" si="8"/>
        <v>1</v>
      </c>
      <c r="F130" s="38"/>
      <c r="G130" s="41">
        <f t="shared" si="9"/>
        <v>1</v>
      </c>
      <c r="H130" s="38"/>
      <c r="I130" s="41">
        <f t="shared" si="10"/>
        <v>1</v>
      </c>
      <c r="J130" s="38"/>
      <c r="K130" s="41">
        <f t="shared" si="11"/>
        <v>1</v>
      </c>
      <c r="L130" s="38"/>
      <c r="M130" s="41">
        <f t="shared" si="12"/>
        <v>1</v>
      </c>
      <c r="N130" s="38"/>
      <c r="O130" s="41">
        <f t="shared" si="13"/>
        <v>1</v>
      </c>
      <c r="P130" s="120">
        <f t="shared" si="7"/>
        <v>1</v>
      </c>
    </row>
    <row r="131" spans="1:16">
      <c r="A131" s="26">
        <v>128</v>
      </c>
      <c r="B131" s="26">
        <f>Rangliste!C132</f>
        <v>0</v>
      </c>
      <c r="C131" s="26">
        <f>Rangliste!D132</f>
        <v>0</v>
      </c>
      <c r="D131" s="38"/>
      <c r="E131" s="41">
        <f t="shared" si="8"/>
        <v>1</v>
      </c>
      <c r="F131" s="38"/>
      <c r="G131" s="41">
        <f t="shared" si="9"/>
        <v>1</v>
      </c>
      <c r="H131" s="38"/>
      <c r="I131" s="41">
        <f t="shared" si="10"/>
        <v>1</v>
      </c>
      <c r="J131" s="38"/>
      <c r="K131" s="41">
        <f t="shared" si="11"/>
        <v>1</v>
      </c>
      <c r="L131" s="38"/>
      <c r="M131" s="41">
        <f t="shared" si="12"/>
        <v>1</v>
      </c>
      <c r="N131" s="38"/>
      <c r="O131" s="41">
        <f t="shared" si="13"/>
        <v>1</v>
      </c>
      <c r="P131" s="120">
        <f t="shared" si="7"/>
        <v>1</v>
      </c>
    </row>
    <row r="132" spans="1:16">
      <c r="A132" s="26">
        <v>129</v>
      </c>
      <c r="B132" s="26">
        <f>Rangliste!C133</f>
        <v>0</v>
      </c>
      <c r="C132" s="26">
        <f>Rangliste!D133</f>
        <v>0</v>
      </c>
      <c r="D132" s="38"/>
      <c r="E132" s="41">
        <f t="shared" si="8"/>
        <v>1</v>
      </c>
      <c r="F132" s="38"/>
      <c r="G132" s="41">
        <f t="shared" si="9"/>
        <v>1</v>
      </c>
      <c r="H132" s="38"/>
      <c r="I132" s="41">
        <f t="shared" si="10"/>
        <v>1</v>
      </c>
      <c r="J132" s="38"/>
      <c r="K132" s="41">
        <f t="shared" si="11"/>
        <v>1</v>
      </c>
      <c r="L132" s="38"/>
      <c r="M132" s="41">
        <f t="shared" si="12"/>
        <v>1</v>
      </c>
      <c r="N132" s="38"/>
      <c r="O132" s="41">
        <f t="shared" si="13"/>
        <v>1</v>
      </c>
      <c r="P132" s="120">
        <f t="shared" ref="P132:P171" si="14">(E132+G132+I132+K132+M132+O132)/6</f>
        <v>1</v>
      </c>
    </row>
    <row r="133" spans="1:16">
      <c r="A133" s="26">
        <v>130</v>
      </c>
      <c r="B133" s="26">
        <f>Rangliste!C134</f>
        <v>0</v>
      </c>
      <c r="C133" s="26">
        <f>Rangliste!D134</f>
        <v>0</v>
      </c>
      <c r="D133" s="38"/>
      <c r="E133" s="41">
        <f t="shared" ref="E133:E171" si="15">IF(D133&lt;2,1)+IF(D133=2,1)+IF(D133=3,2)+IF(D133=4,2)+IF(D133=5,3)+IF(D133=6,3)+IF(D133=7,4)+IF(D133&gt;7,4)</f>
        <v>1</v>
      </c>
      <c r="F133" s="38"/>
      <c r="G133" s="41">
        <f t="shared" ref="G133:G171" si="16">IF(F133&gt;7,1,IF(F133=7,1,IF(F133=6,2,IF(F133=5,2,IF(F133=4,3,IF(F133=3,3,IF(F133=2,4,IF(F133=1,4,1))))))))</f>
        <v>1</v>
      </c>
      <c r="H133" s="38"/>
      <c r="I133" s="41">
        <f t="shared" ref="I133:I171" si="17">IF(H133=3,4,IF(H133=2,3,IF(H133=1,2,1)))</f>
        <v>1</v>
      </c>
      <c r="J133" s="38"/>
      <c r="K133" s="41">
        <f t="shared" ref="K133:K171" si="18">IF(J133=1,4,1)</f>
        <v>1</v>
      </c>
      <c r="L133" s="38"/>
      <c r="M133" s="41">
        <f t="shared" ref="M133:M171" si="19">IF(L133=1,4,1)</f>
        <v>1</v>
      </c>
      <c r="N133" s="38"/>
      <c r="O133" s="41">
        <f t="shared" ref="O133:O171" si="20">IF(N133=1,4,1)</f>
        <v>1</v>
      </c>
      <c r="P133" s="120">
        <f t="shared" si="14"/>
        <v>1</v>
      </c>
    </row>
    <row r="134" spans="1:16">
      <c r="A134" s="26">
        <v>131</v>
      </c>
      <c r="B134" s="26">
        <f>Rangliste!C135</f>
        <v>0</v>
      </c>
      <c r="C134" s="26">
        <f>Rangliste!D135</f>
        <v>0</v>
      </c>
      <c r="D134" s="38"/>
      <c r="E134" s="41">
        <f t="shared" si="15"/>
        <v>1</v>
      </c>
      <c r="F134" s="38"/>
      <c r="G134" s="41">
        <f t="shared" si="16"/>
        <v>1</v>
      </c>
      <c r="H134" s="38"/>
      <c r="I134" s="41">
        <f t="shared" si="17"/>
        <v>1</v>
      </c>
      <c r="J134" s="38"/>
      <c r="K134" s="41">
        <f t="shared" si="18"/>
        <v>1</v>
      </c>
      <c r="L134" s="38"/>
      <c r="M134" s="41">
        <f t="shared" si="19"/>
        <v>1</v>
      </c>
      <c r="N134" s="38"/>
      <c r="O134" s="41">
        <f t="shared" si="20"/>
        <v>1</v>
      </c>
      <c r="P134" s="120">
        <f t="shared" si="14"/>
        <v>1</v>
      </c>
    </row>
    <row r="135" spans="1:16">
      <c r="A135" s="26">
        <v>132</v>
      </c>
      <c r="B135" s="26">
        <f>Rangliste!C136</f>
        <v>0</v>
      </c>
      <c r="C135" s="26">
        <f>Rangliste!D136</f>
        <v>0</v>
      </c>
      <c r="D135" s="38"/>
      <c r="E135" s="41">
        <f t="shared" si="15"/>
        <v>1</v>
      </c>
      <c r="F135" s="38"/>
      <c r="G135" s="41">
        <f t="shared" si="16"/>
        <v>1</v>
      </c>
      <c r="H135" s="38"/>
      <c r="I135" s="41">
        <f t="shared" si="17"/>
        <v>1</v>
      </c>
      <c r="J135" s="38"/>
      <c r="K135" s="41">
        <f t="shared" si="18"/>
        <v>1</v>
      </c>
      <c r="L135" s="38"/>
      <c r="M135" s="41">
        <f t="shared" si="19"/>
        <v>1</v>
      </c>
      <c r="N135" s="38"/>
      <c r="O135" s="41">
        <f t="shared" si="20"/>
        <v>1</v>
      </c>
      <c r="P135" s="120">
        <f t="shared" si="14"/>
        <v>1</v>
      </c>
    </row>
    <row r="136" spans="1:16">
      <c r="A136" s="26">
        <v>133</v>
      </c>
      <c r="B136" s="26">
        <f>Rangliste!C137</f>
        <v>0</v>
      </c>
      <c r="C136" s="26">
        <f>Rangliste!D137</f>
        <v>0</v>
      </c>
      <c r="D136" s="38"/>
      <c r="E136" s="41">
        <f t="shared" si="15"/>
        <v>1</v>
      </c>
      <c r="F136" s="38"/>
      <c r="G136" s="41">
        <f t="shared" si="16"/>
        <v>1</v>
      </c>
      <c r="H136" s="38"/>
      <c r="I136" s="41">
        <f t="shared" si="17"/>
        <v>1</v>
      </c>
      <c r="J136" s="38"/>
      <c r="K136" s="41">
        <f t="shared" si="18"/>
        <v>1</v>
      </c>
      <c r="L136" s="38"/>
      <c r="M136" s="41">
        <f t="shared" si="19"/>
        <v>1</v>
      </c>
      <c r="N136" s="38"/>
      <c r="O136" s="41">
        <f t="shared" si="20"/>
        <v>1</v>
      </c>
      <c r="P136" s="120">
        <f t="shared" si="14"/>
        <v>1</v>
      </c>
    </row>
    <row r="137" spans="1:16">
      <c r="A137" s="26">
        <v>134</v>
      </c>
      <c r="B137" s="26">
        <f>Rangliste!C138</f>
        <v>0</v>
      </c>
      <c r="C137" s="26">
        <f>Rangliste!D138</f>
        <v>0</v>
      </c>
      <c r="D137" s="38"/>
      <c r="E137" s="41">
        <f t="shared" si="15"/>
        <v>1</v>
      </c>
      <c r="F137" s="38"/>
      <c r="G137" s="41">
        <f t="shared" si="16"/>
        <v>1</v>
      </c>
      <c r="H137" s="38"/>
      <c r="I137" s="41">
        <f t="shared" si="17"/>
        <v>1</v>
      </c>
      <c r="J137" s="38"/>
      <c r="K137" s="41">
        <f t="shared" si="18"/>
        <v>1</v>
      </c>
      <c r="L137" s="38"/>
      <c r="M137" s="41">
        <f t="shared" si="19"/>
        <v>1</v>
      </c>
      <c r="N137" s="38"/>
      <c r="O137" s="41">
        <f t="shared" si="20"/>
        <v>1</v>
      </c>
      <c r="P137" s="120">
        <f t="shared" si="14"/>
        <v>1</v>
      </c>
    </row>
    <row r="138" spans="1:16">
      <c r="A138" s="26">
        <v>135</v>
      </c>
      <c r="B138" s="26">
        <f>Rangliste!C139</f>
        <v>0</v>
      </c>
      <c r="C138" s="26">
        <f>Rangliste!D139</f>
        <v>0</v>
      </c>
      <c r="D138" s="38"/>
      <c r="E138" s="41">
        <f t="shared" si="15"/>
        <v>1</v>
      </c>
      <c r="F138" s="38"/>
      <c r="G138" s="41">
        <f t="shared" si="16"/>
        <v>1</v>
      </c>
      <c r="H138" s="38"/>
      <c r="I138" s="41">
        <f t="shared" si="17"/>
        <v>1</v>
      </c>
      <c r="J138" s="38"/>
      <c r="K138" s="41">
        <f t="shared" si="18"/>
        <v>1</v>
      </c>
      <c r="L138" s="38"/>
      <c r="M138" s="41">
        <f t="shared" si="19"/>
        <v>1</v>
      </c>
      <c r="N138" s="38"/>
      <c r="O138" s="41">
        <f t="shared" si="20"/>
        <v>1</v>
      </c>
      <c r="P138" s="120">
        <f t="shared" si="14"/>
        <v>1</v>
      </c>
    </row>
    <row r="139" spans="1:16">
      <c r="A139" s="26">
        <v>136</v>
      </c>
      <c r="B139" s="26">
        <f>Rangliste!C140</f>
        <v>0</v>
      </c>
      <c r="C139" s="26">
        <f>Rangliste!D140</f>
        <v>0</v>
      </c>
      <c r="D139" s="38"/>
      <c r="E139" s="41">
        <f t="shared" si="15"/>
        <v>1</v>
      </c>
      <c r="F139" s="38"/>
      <c r="G139" s="41">
        <f t="shared" si="16"/>
        <v>1</v>
      </c>
      <c r="H139" s="38"/>
      <c r="I139" s="41">
        <f t="shared" si="17"/>
        <v>1</v>
      </c>
      <c r="J139" s="38"/>
      <c r="K139" s="41">
        <f t="shared" si="18"/>
        <v>1</v>
      </c>
      <c r="L139" s="38"/>
      <c r="M139" s="41">
        <f t="shared" si="19"/>
        <v>1</v>
      </c>
      <c r="N139" s="38"/>
      <c r="O139" s="41">
        <f t="shared" si="20"/>
        <v>1</v>
      </c>
      <c r="P139" s="120">
        <f t="shared" si="14"/>
        <v>1</v>
      </c>
    </row>
    <row r="140" spans="1:16">
      <c r="A140" s="26">
        <v>137</v>
      </c>
      <c r="B140" s="26">
        <f>Rangliste!C141</f>
        <v>0</v>
      </c>
      <c r="C140" s="26">
        <f>Rangliste!D141</f>
        <v>0</v>
      </c>
      <c r="D140" s="38"/>
      <c r="E140" s="41">
        <f t="shared" si="15"/>
        <v>1</v>
      </c>
      <c r="F140" s="38"/>
      <c r="G140" s="41">
        <f t="shared" si="16"/>
        <v>1</v>
      </c>
      <c r="H140" s="38"/>
      <c r="I140" s="41">
        <f t="shared" si="17"/>
        <v>1</v>
      </c>
      <c r="J140" s="38"/>
      <c r="K140" s="41">
        <f t="shared" si="18"/>
        <v>1</v>
      </c>
      <c r="L140" s="38"/>
      <c r="M140" s="41">
        <f t="shared" si="19"/>
        <v>1</v>
      </c>
      <c r="N140" s="38"/>
      <c r="O140" s="41">
        <f t="shared" si="20"/>
        <v>1</v>
      </c>
      <c r="P140" s="120">
        <f t="shared" si="14"/>
        <v>1</v>
      </c>
    </row>
    <row r="141" spans="1:16">
      <c r="A141" s="26">
        <v>138</v>
      </c>
      <c r="B141" s="26">
        <f>Rangliste!C142</f>
        <v>0</v>
      </c>
      <c r="C141" s="26">
        <f>Rangliste!D142</f>
        <v>0</v>
      </c>
      <c r="D141" s="38"/>
      <c r="E141" s="41">
        <f t="shared" si="15"/>
        <v>1</v>
      </c>
      <c r="F141" s="38"/>
      <c r="G141" s="41">
        <f t="shared" si="16"/>
        <v>1</v>
      </c>
      <c r="H141" s="38"/>
      <c r="I141" s="41">
        <f t="shared" si="17"/>
        <v>1</v>
      </c>
      <c r="J141" s="38"/>
      <c r="K141" s="41">
        <f t="shared" si="18"/>
        <v>1</v>
      </c>
      <c r="L141" s="38"/>
      <c r="M141" s="41">
        <f t="shared" si="19"/>
        <v>1</v>
      </c>
      <c r="N141" s="38"/>
      <c r="O141" s="41">
        <f t="shared" si="20"/>
        <v>1</v>
      </c>
      <c r="P141" s="120">
        <f t="shared" si="14"/>
        <v>1</v>
      </c>
    </row>
    <row r="142" spans="1:16">
      <c r="A142" s="26">
        <v>139</v>
      </c>
      <c r="B142" s="26">
        <f>Rangliste!C143</f>
        <v>0</v>
      </c>
      <c r="C142" s="26">
        <f>Rangliste!D143</f>
        <v>0</v>
      </c>
      <c r="D142" s="38"/>
      <c r="E142" s="41">
        <f t="shared" si="15"/>
        <v>1</v>
      </c>
      <c r="F142" s="38"/>
      <c r="G142" s="41">
        <f t="shared" si="16"/>
        <v>1</v>
      </c>
      <c r="H142" s="38"/>
      <c r="I142" s="41">
        <f t="shared" si="17"/>
        <v>1</v>
      </c>
      <c r="J142" s="38"/>
      <c r="K142" s="41">
        <f t="shared" si="18"/>
        <v>1</v>
      </c>
      <c r="L142" s="38"/>
      <c r="M142" s="41">
        <f t="shared" si="19"/>
        <v>1</v>
      </c>
      <c r="N142" s="38"/>
      <c r="O142" s="41">
        <f t="shared" si="20"/>
        <v>1</v>
      </c>
      <c r="P142" s="120">
        <f t="shared" si="14"/>
        <v>1</v>
      </c>
    </row>
    <row r="143" spans="1:16">
      <c r="A143" s="26">
        <v>140</v>
      </c>
      <c r="B143" s="26">
        <f>Rangliste!C144</f>
        <v>0</v>
      </c>
      <c r="C143" s="26">
        <f>Rangliste!D144</f>
        <v>0</v>
      </c>
      <c r="D143" s="38"/>
      <c r="E143" s="41">
        <f t="shared" si="15"/>
        <v>1</v>
      </c>
      <c r="F143" s="38"/>
      <c r="G143" s="41">
        <f t="shared" si="16"/>
        <v>1</v>
      </c>
      <c r="H143" s="38"/>
      <c r="I143" s="41">
        <f t="shared" si="17"/>
        <v>1</v>
      </c>
      <c r="J143" s="38"/>
      <c r="K143" s="41">
        <f t="shared" si="18"/>
        <v>1</v>
      </c>
      <c r="L143" s="38"/>
      <c r="M143" s="41">
        <f t="shared" si="19"/>
        <v>1</v>
      </c>
      <c r="N143" s="38"/>
      <c r="O143" s="41">
        <f t="shared" si="20"/>
        <v>1</v>
      </c>
      <c r="P143" s="120">
        <f t="shared" si="14"/>
        <v>1</v>
      </c>
    </row>
    <row r="144" spans="1:16">
      <c r="A144" s="26">
        <v>141</v>
      </c>
      <c r="B144" s="26">
        <f>Rangliste!C145</f>
        <v>0</v>
      </c>
      <c r="C144" s="26">
        <f>Rangliste!D145</f>
        <v>0</v>
      </c>
      <c r="D144" s="38"/>
      <c r="E144" s="41">
        <f t="shared" si="15"/>
        <v>1</v>
      </c>
      <c r="F144" s="38"/>
      <c r="G144" s="41">
        <f t="shared" si="16"/>
        <v>1</v>
      </c>
      <c r="H144" s="38"/>
      <c r="I144" s="41">
        <f t="shared" si="17"/>
        <v>1</v>
      </c>
      <c r="J144" s="38"/>
      <c r="K144" s="41">
        <f t="shared" si="18"/>
        <v>1</v>
      </c>
      <c r="L144" s="38"/>
      <c r="M144" s="41">
        <f t="shared" si="19"/>
        <v>1</v>
      </c>
      <c r="N144" s="38"/>
      <c r="O144" s="41">
        <f t="shared" si="20"/>
        <v>1</v>
      </c>
      <c r="P144" s="120">
        <f t="shared" si="14"/>
        <v>1</v>
      </c>
    </row>
    <row r="145" spans="1:16">
      <c r="A145" s="26">
        <v>142</v>
      </c>
      <c r="B145" s="26">
        <f>Rangliste!C146</f>
        <v>0</v>
      </c>
      <c r="C145" s="26">
        <f>Rangliste!D146</f>
        <v>0</v>
      </c>
      <c r="D145" s="38"/>
      <c r="E145" s="41">
        <f t="shared" si="15"/>
        <v>1</v>
      </c>
      <c r="F145" s="38"/>
      <c r="G145" s="41">
        <f t="shared" si="16"/>
        <v>1</v>
      </c>
      <c r="H145" s="38"/>
      <c r="I145" s="41">
        <f t="shared" si="17"/>
        <v>1</v>
      </c>
      <c r="J145" s="38"/>
      <c r="K145" s="41">
        <f t="shared" si="18"/>
        <v>1</v>
      </c>
      <c r="L145" s="38"/>
      <c r="M145" s="41">
        <f t="shared" si="19"/>
        <v>1</v>
      </c>
      <c r="N145" s="38"/>
      <c r="O145" s="41">
        <f t="shared" si="20"/>
        <v>1</v>
      </c>
      <c r="P145" s="120">
        <f t="shared" si="14"/>
        <v>1</v>
      </c>
    </row>
    <row r="146" spans="1:16">
      <c r="A146" s="26">
        <v>143</v>
      </c>
      <c r="B146" s="26">
        <f>Rangliste!C147</f>
        <v>0</v>
      </c>
      <c r="C146" s="26">
        <f>Rangliste!D147</f>
        <v>0</v>
      </c>
      <c r="D146" s="38"/>
      <c r="E146" s="41">
        <f t="shared" si="15"/>
        <v>1</v>
      </c>
      <c r="F146" s="38"/>
      <c r="G146" s="41">
        <f t="shared" si="16"/>
        <v>1</v>
      </c>
      <c r="H146" s="38"/>
      <c r="I146" s="41">
        <f t="shared" si="17"/>
        <v>1</v>
      </c>
      <c r="J146" s="38"/>
      <c r="K146" s="41">
        <f t="shared" si="18"/>
        <v>1</v>
      </c>
      <c r="L146" s="38"/>
      <c r="M146" s="41">
        <f t="shared" si="19"/>
        <v>1</v>
      </c>
      <c r="N146" s="38"/>
      <c r="O146" s="41">
        <f t="shared" si="20"/>
        <v>1</v>
      </c>
      <c r="P146" s="120">
        <f t="shared" si="14"/>
        <v>1</v>
      </c>
    </row>
    <row r="147" spans="1:16">
      <c r="A147" s="26">
        <v>144</v>
      </c>
      <c r="B147" s="26">
        <f>Rangliste!C148</f>
        <v>0</v>
      </c>
      <c r="C147" s="26">
        <f>Rangliste!D148</f>
        <v>0</v>
      </c>
      <c r="D147" s="38"/>
      <c r="E147" s="41">
        <f t="shared" si="15"/>
        <v>1</v>
      </c>
      <c r="F147" s="38"/>
      <c r="G147" s="41">
        <f t="shared" si="16"/>
        <v>1</v>
      </c>
      <c r="H147" s="38"/>
      <c r="I147" s="41">
        <f t="shared" si="17"/>
        <v>1</v>
      </c>
      <c r="J147" s="38"/>
      <c r="K147" s="41">
        <f t="shared" si="18"/>
        <v>1</v>
      </c>
      <c r="L147" s="38"/>
      <c r="M147" s="41">
        <f t="shared" si="19"/>
        <v>1</v>
      </c>
      <c r="N147" s="38"/>
      <c r="O147" s="41">
        <f t="shared" si="20"/>
        <v>1</v>
      </c>
      <c r="P147" s="120">
        <f t="shared" si="14"/>
        <v>1</v>
      </c>
    </row>
    <row r="148" spans="1:16">
      <c r="A148" s="26">
        <v>145</v>
      </c>
      <c r="B148" s="26">
        <f>Rangliste!C149</f>
        <v>0</v>
      </c>
      <c r="C148" s="26">
        <f>Rangliste!D149</f>
        <v>0</v>
      </c>
      <c r="D148" s="38"/>
      <c r="E148" s="41">
        <f t="shared" si="15"/>
        <v>1</v>
      </c>
      <c r="F148" s="38"/>
      <c r="G148" s="41">
        <f t="shared" si="16"/>
        <v>1</v>
      </c>
      <c r="H148" s="38"/>
      <c r="I148" s="41">
        <f t="shared" si="17"/>
        <v>1</v>
      </c>
      <c r="J148" s="38"/>
      <c r="K148" s="41">
        <f t="shared" si="18"/>
        <v>1</v>
      </c>
      <c r="L148" s="38"/>
      <c r="M148" s="41">
        <f t="shared" si="19"/>
        <v>1</v>
      </c>
      <c r="N148" s="38"/>
      <c r="O148" s="41">
        <f t="shared" si="20"/>
        <v>1</v>
      </c>
      <c r="P148" s="120">
        <f t="shared" si="14"/>
        <v>1</v>
      </c>
    </row>
    <row r="149" spans="1:16">
      <c r="A149" s="26">
        <v>146</v>
      </c>
      <c r="B149" s="26">
        <f>Rangliste!C150</f>
        <v>0</v>
      </c>
      <c r="C149" s="26">
        <f>Rangliste!D150</f>
        <v>0</v>
      </c>
      <c r="D149" s="38"/>
      <c r="E149" s="41">
        <f t="shared" si="15"/>
        <v>1</v>
      </c>
      <c r="F149" s="38"/>
      <c r="G149" s="41">
        <f t="shared" si="16"/>
        <v>1</v>
      </c>
      <c r="H149" s="38"/>
      <c r="I149" s="41">
        <f t="shared" si="17"/>
        <v>1</v>
      </c>
      <c r="J149" s="38"/>
      <c r="K149" s="41">
        <f t="shared" si="18"/>
        <v>1</v>
      </c>
      <c r="L149" s="38"/>
      <c r="M149" s="41">
        <f t="shared" si="19"/>
        <v>1</v>
      </c>
      <c r="N149" s="38"/>
      <c r="O149" s="41">
        <f t="shared" si="20"/>
        <v>1</v>
      </c>
      <c r="P149" s="120">
        <f t="shared" si="14"/>
        <v>1</v>
      </c>
    </row>
    <row r="150" spans="1:16">
      <c r="A150" s="26">
        <v>147</v>
      </c>
      <c r="B150" s="26">
        <f>Rangliste!C151</f>
        <v>0</v>
      </c>
      <c r="C150" s="26">
        <f>Rangliste!D151</f>
        <v>0</v>
      </c>
      <c r="D150" s="38"/>
      <c r="E150" s="41">
        <f t="shared" si="15"/>
        <v>1</v>
      </c>
      <c r="F150" s="38"/>
      <c r="G150" s="41">
        <f t="shared" si="16"/>
        <v>1</v>
      </c>
      <c r="H150" s="38"/>
      <c r="I150" s="41">
        <f t="shared" si="17"/>
        <v>1</v>
      </c>
      <c r="J150" s="38"/>
      <c r="K150" s="41">
        <f t="shared" si="18"/>
        <v>1</v>
      </c>
      <c r="L150" s="38"/>
      <c r="M150" s="41">
        <f t="shared" si="19"/>
        <v>1</v>
      </c>
      <c r="N150" s="38"/>
      <c r="O150" s="41">
        <f t="shared" si="20"/>
        <v>1</v>
      </c>
      <c r="P150" s="120">
        <f t="shared" si="14"/>
        <v>1</v>
      </c>
    </row>
    <row r="151" spans="1:16">
      <c r="A151" s="26">
        <v>148</v>
      </c>
      <c r="B151" s="26">
        <f>Rangliste!C152</f>
        <v>0</v>
      </c>
      <c r="C151" s="26">
        <f>Rangliste!D152</f>
        <v>0</v>
      </c>
      <c r="D151" s="38"/>
      <c r="E151" s="41">
        <f t="shared" si="15"/>
        <v>1</v>
      </c>
      <c r="F151" s="38"/>
      <c r="G151" s="41">
        <f t="shared" si="16"/>
        <v>1</v>
      </c>
      <c r="H151" s="38"/>
      <c r="I151" s="41">
        <f t="shared" si="17"/>
        <v>1</v>
      </c>
      <c r="J151" s="38"/>
      <c r="K151" s="41">
        <f t="shared" si="18"/>
        <v>1</v>
      </c>
      <c r="L151" s="38"/>
      <c r="M151" s="41">
        <f t="shared" si="19"/>
        <v>1</v>
      </c>
      <c r="N151" s="38"/>
      <c r="O151" s="41">
        <f t="shared" si="20"/>
        <v>1</v>
      </c>
      <c r="P151" s="120">
        <f t="shared" si="14"/>
        <v>1</v>
      </c>
    </row>
    <row r="152" spans="1:16">
      <c r="A152" s="26">
        <v>149</v>
      </c>
      <c r="B152" s="26">
        <f>Rangliste!C153</f>
        <v>0</v>
      </c>
      <c r="C152" s="26">
        <f>Rangliste!D153</f>
        <v>0</v>
      </c>
      <c r="D152" s="38"/>
      <c r="E152" s="41">
        <f t="shared" si="15"/>
        <v>1</v>
      </c>
      <c r="F152" s="38"/>
      <c r="G152" s="41">
        <f t="shared" si="16"/>
        <v>1</v>
      </c>
      <c r="H152" s="38"/>
      <c r="I152" s="41">
        <f t="shared" si="17"/>
        <v>1</v>
      </c>
      <c r="J152" s="38"/>
      <c r="K152" s="41">
        <f t="shared" si="18"/>
        <v>1</v>
      </c>
      <c r="L152" s="38"/>
      <c r="M152" s="41">
        <f t="shared" si="19"/>
        <v>1</v>
      </c>
      <c r="N152" s="38"/>
      <c r="O152" s="41">
        <f t="shared" si="20"/>
        <v>1</v>
      </c>
      <c r="P152" s="120">
        <f t="shared" si="14"/>
        <v>1</v>
      </c>
    </row>
    <row r="153" spans="1:16">
      <c r="A153" s="26">
        <v>150</v>
      </c>
      <c r="B153" s="26">
        <f>Rangliste!C154</f>
        <v>0</v>
      </c>
      <c r="C153" s="26">
        <f>Rangliste!D154</f>
        <v>0</v>
      </c>
      <c r="D153" s="38"/>
      <c r="E153" s="41">
        <f t="shared" si="15"/>
        <v>1</v>
      </c>
      <c r="F153" s="38"/>
      <c r="G153" s="41">
        <f t="shared" si="16"/>
        <v>1</v>
      </c>
      <c r="H153" s="38"/>
      <c r="I153" s="41">
        <f t="shared" si="17"/>
        <v>1</v>
      </c>
      <c r="J153" s="38"/>
      <c r="K153" s="41">
        <f t="shared" si="18"/>
        <v>1</v>
      </c>
      <c r="L153" s="38"/>
      <c r="M153" s="41">
        <f t="shared" si="19"/>
        <v>1</v>
      </c>
      <c r="N153" s="38"/>
      <c r="O153" s="41">
        <f t="shared" si="20"/>
        <v>1</v>
      </c>
      <c r="P153" s="120">
        <f t="shared" si="14"/>
        <v>1</v>
      </c>
    </row>
    <row r="154" spans="1:16">
      <c r="A154" s="26">
        <v>151</v>
      </c>
      <c r="B154" s="26">
        <f>Rangliste!C155</f>
        <v>0</v>
      </c>
      <c r="C154" s="26">
        <f>Rangliste!D155</f>
        <v>0</v>
      </c>
      <c r="D154" s="38"/>
      <c r="E154" s="41">
        <f t="shared" si="15"/>
        <v>1</v>
      </c>
      <c r="F154" s="38"/>
      <c r="G154" s="41">
        <f t="shared" si="16"/>
        <v>1</v>
      </c>
      <c r="H154" s="38"/>
      <c r="I154" s="41">
        <f t="shared" si="17"/>
        <v>1</v>
      </c>
      <c r="J154" s="38"/>
      <c r="K154" s="41">
        <f t="shared" si="18"/>
        <v>1</v>
      </c>
      <c r="L154" s="38"/>
      <c r="M154" s="41">
        <f t="shared" si="19"/>
        <v>1</v>
      </c>
      <c r="N154" s="38"/>
      <c r="O154" s="41">
        <f t="shared" si="20"/>
        <v>1</v>
      </c>
      <c r="P154" s="120">
        <f t="shared" si="14"/>
        <v>1</v>
      </c>
    </row>
    <row r="155" spans="1:16">
      <c r="A155" s="26">
        <v>152</v>
      </c>
      <c r="B155" s="26">
        <f>Rangliste!C156</f>
        <v>0</v>
      </c>
      <c r="C155" s="26">
        <f>Rangliste!D156</f>
        <v>0</v>
      </c>
      <c r="D155" s="38"/>
      <c r="E155" s="41">
        <f t="shared" si="15"/>
        <v>1</v>
      </c>
      <c r="F155" s="38"/>
      <c r="G155" s="41">
        <f t="shared" si="16"/>
        <v>1</v>
      </c>
      <c r="H155" s="38"/>
      <c r="I155" s="41">
        <f t="shared" si="17"/>
        <v>1</v>
      </c>
      <c r="J155" s="38"/>
      <c r="K155" s="41">
        <f t="shared" si="18"/>
        <v>1</v>
      </c>
      <c r="L155" s="38"/>
      <c r="M155" s="41">
        <f t="shared" si="19"/>
        <v>1</v>
      </c>
      <c r="N155" s="38"/>
      <c r="O155" s="41">
        <f t="shared" si="20"/>
        <v>1</v>
      </c>
      <c r="P155" s="120">
        <f t="shared" si="14"/>
        <v>1</v>
      </c>
    </row>
    <row r="156" spans="1:16">
      <c r="A156" s="26">
        <v>153</v>
      </c>
      <c r="B156" s="26">
        <f>Rangliste!C157</f>
        <v>0</v>
      </c>
      <c r="C156" s="26">
        <f>Rangliste!D157</f>
        <v>0</v>
      </c>
      <c r="D156" s="38"/>
      <c r="E156" s="41">
        <f t="shared" si="15"/>
        <v>1</v>
      </c>
      <c r="F156" s="38"/>
      <c r="G156" s="41">
        <f t="shared" si="16"/>
        <v>1</v>
      </c>
      <c r="H156" s="38"/>
      <c r="I156" s="41">
        <f t="shared" si="17"/>
        <v>1</v>
      </c>
      <c r="J156" s="38"/>
      <c r="K156" s="41">
        <f t="shared" si="18"/>
        <v>1</v>
      </c>
      <c r="L156" s="38"/>
      <c r="M156" s="41">
        <f t="shared" si="19"/>
        <v>1</v>
      </c>
      <c r="N156" s="38"/>
      <c r="O156" s="41">
        <f t="shared" si="20"/>
        <v>1</v>
      </c>
      <c r="P156" s="120">
        <f t="shared" si="14"/>
        <v>1</v>
      </c>
    </row>
    <row r="157" spans="1:16">
      <c r="A157" s="26">
        <v>154</v>
      </c>
      <c r="B157" s="26">
        <f>Rangliste!C158</f>
        <v>0</v>
      </c>
      <c r="C157" s="26">
        <f>Rangliste!D158</f>
        <v>0</v>
      </c>
      <c r="D157" s="38"/>
      <c r="E157" s="41">
        <f t="shared" si="15"/>
        <v>1</v>
      </c>
      <c r="F157" s="38"/>
      <c r="G157" s="41">
        <f t="shared" si="16"/>
        <v>1</v>
      </c>
      <c r="H157" s="38"/>
      <c r="I157" s="41">
        <f t="shared" si="17"/>
        <v>1</v>
      </c>
      <c r="J157" s="38"/>
      <c r="K157" s="41">
        <f t="shared" si="18"/>
        <v>1</v>
      </c>
      <c r="L157" s="38"/>
      <c r="M157" s="41">
        <f t="shared" si="19"/>
        <v>1</v>
      </c>
      <c r="N157" s="38"/>
      <c r="O157" s="41">
        <f t="shared" si="20"/>
        <v>1</v>
      </c>
      <c r="P157" s="120">
        <f t="shared" si="14"/>
        <v>1</v>
      </c>
    </row>
    <row r="158" spans="1:16">
      <c r="A158" s="26">
        <v>155</v>
      </c>
      <c r="B158" s="26">
        <f>Rangliste!C159</f>
        <v>0</v>
      </c>
      <c r="C158" s="26">
        <f>Rangliste!D159</f>
        <v>0</v>
      </c>
      <c r="D158" s="38"/>
      <c r="E158" s="41">
        <f t="shared" si="15"/>
        <v>1</v>
      </c>
      <c r="F158" s="38"/>
      <c r="G158" s="41">
        <f t="shared" si="16"/>
        <v>1</v>
      </c>
      <c r="H158" s="38"/>
      <c r="I158" s="41">
        <f t="shared" si="17"/>
        <v>1</v>
      </c>
      <c r="J158" s="38"/>
      <c r="K158" s="41">
        <f t="shared" si="18"/>
        <v>1</v>
      </c>
      <c r="L158" s="38"/>
      <c r="M158" s="41">
        <f t="shared" si="19"/>
        <v>1</v>
      </c>
      <c r="N158" s="38"/>
      <c r="O158" s="41">
        <f t="shared" si="20"/>
        <v>1</v>
      </c>
      <c r="P158" s="120">
        <f t="shared" si="14"/>
        <v>1</v>
      </c>
    </row>
    <row r="159" spans="1:16">
      <c r="A159" s="26">
        <v>156</v>
      </c>
      <c r="B159" s="26">
        <f>Rangliste!C160</f>
        <v>0</v>
      </c>
      <c r="C159" s="26">
        <f>Rangliste!D160</f>
        <v>0</v>
      </c>
      <c r="D159" s="38"/>
      <c r="E159" s="41">
        <f t="shared" si="15"/>
        <v>1</v>
      </c>
      <c r="F159" s="38"/>
      <c r="G159" s="41">
        <f t="shared" si="16"/>
        <v>1</v>
      </c>
      <c r="H159" s="38"/>
      <c r="I159" s="41">
        <f t="shared" si="17"/>
        <v>1</v>
      </c>
      <c r="J159" s="38"/>
      <c r="K159" s="41">
        <f t="shared" si="18"/>
        <v>1</v>
      </c>
      <c r="L159" s="38"/>
      <c r="M159" s="41">
        <f t="shared" si="19"/>
        <v>1</v>
      </c>
      <c r="N159" s="38"/>
      <c r="O159" s="41">
        <f t="shared" si="20"/>
        <v>1</v>
      </c>
      <c r="P159" s="120">
        <f t="shared" si="14"/>
        <v>1</v>
      </c>
    </row>
    <row r="160" spans="1:16">
      <c r="A160" s="26">
        <v>157</v>
      </c>
      <c r="B160" s="26">
        <f>Rangliste!C161</f>
        <v>0</v>
      </c>
      <c r="C160" s="26">
        <f>Rangliste!D161</f>
        <v>0</v>
      </c>
      <c r="D160" s="38"/>
      <c r="E160" s="41">
        <f t="shared" si="15"/>
        <v>1</v>
      </c>
      <c r="F160" s="38"/>
      <c r="G160" s="41">
        <f t="shared" si="16"/>
        <v>1</v>
      </c>
      <c r="H160" s="38"/>
      <c r="I160" s="41">
        <f t="shared" si="17"/>
        <v>1</v>
      </c>
      <c r="J160" s="38"/>
      <c r="K160" s="41">
        <f t="shared" si="18"/>
        <v>1</v>
      </c>
      <c r="L160" s="38"/>
      <c r="M160" s="41">
        <f t="shared" si="19"/>
        <v>1</v>
      </c>
      <c r="N160" s="38"/>
      <c r="O160" s="41">
        <f t="shared" si="20"/>
        <v>1</v>
      </c>
      <c r="P160" s="120">
        <f t="shared" si="14"/>
        <v>1</v>
      </c>
    </row>
    <row r="161" spans="1:16">
      <c r="A161" s="26">
        <v>158</v>
      </c>
      <c r="B161" s="26">
        <f>Rangliste!C162</f>
        <v>0</v>
      </c>
      <c r="C161" s="26">
        <f>Rangliste!D162</f>
        <v>0</v>
      </c>
      <c r="D161" s="38"/>
      <c r="E161" s="41">
        <f t="shared" si="15"/>
        <v>1</v>
      </c>
      <c r="F161" s="38"/>
      <c r="G161" s="41">
        <f t="shared" si="16"/>
        <v>1</v>
      </c>
      <c r="H161" s="38"/>
      <c r="I161" s="41">
        <f t="shared" si="17"/>
        <v>1</v>
      </c>
      <c r="J161" s="38"/>
      <c r="K161" s="41">
        <f t="shared" si="18"/>
        <v>1</v>
      </c>
      <c r="L161" s="38"/>
      <c r="M161" s="41">
        <f t="shared" si="19"/>
        <v>1</v>
      </c>
      <c r="N161" s="38"/>
      <c r="O161" s="41">
        <f t="shared" si="20"/>
        <v>1</v>
      </c>
      <c r="P161" s="120">
        <f t="shared" si="14"/>
        <v>1</v>
      </c>
    </row>
    <row r="162" spans="1:16">
      <c r="A162" s="26">
        <v>159</v>
      </c>
      <c r="B162" s="26">
        <f>Rangliste!C163</f>
        <v>0</v>
      </c>
      <c r="C162" s="26">
        <f>Rangliste!D163</f>
        <v>0</v>
      </c>
      <c r="D162" s="38"/>
      <c r="E162" s="41">
        <f t="shared" si="15"/>
        <v>1</v>
      </c>
      <c r="F162" s="38"/>
      <c r="G162" s="41">
        <f t="shared" si="16"/>
        <v>1</v>
      </c>
      <c r="H162" s="38"/>
      <c r="I162" s="41">
        <f t="shared" si="17"/>
        <v>1</v>
      </c>
      <c r="J162" s="38"/>
      <c r="K162" s="41">
        <f t="shared" si="18"/>
        <v>1</v>
      </c>
      <c r="L162" s="38"/>
      <c r="M162" s="41">
        <f t="shared" si="19"/>
        <v>1</v>
      </c>
      <c r="N162" s="38"/>
      <c r="O162" s="41">
        <f t="shared" si="20"/>
        <v>1</v>
      </c>
      <c r="P162" s="120">
        <f t="shared" si="14"/>
        <v>1</v>
      </c>
    </row>
    <row r="163" spans="1:16">
      <c r="A163" s="26">
        <v>160</v>
      </c>
      <c r="B163" s="26">
        <f>Rangliste!C164</f>
        <v>0</v>
      </c>
      <c r="C163" s="26">
        <f>Rangliste!D164</f>
        <v>0</v>
      </c>
      <c r="D163" s="38"/>
      <c r="E163" s="41">
        <f t="shared" si="15"/>
        <v>1</v>
      </c>
      <c r="F163" s="38"/>
      <c r="G163" s="41">
        <f t="shared" si="16"/>
        <v>1</v>
      </c>
      <c r="H163" s="38"/>
      <c r="I163" s="41">
        <f t="shared" si="17"/>
        <v>1</v>
      </c>
      <c r="J163" s="38"/>
      <c r="K163" s="41">
        <f t="shared" si="18"/>
        <v>1</v>
      </c>
      <c r="L163" s="38"/>
      <c r="M163" s="41">
        <f t="shared" si="19"/>
        <v>1</v>
      </c>
      <c r="N163" s="38"/>
      <c r="O163" s="41">
        <f t="shared" si="20"/>
        <v>1</v>
      </c>
      <c r="P163" s="120">
        <f t="shared" si="14"/>
        <v>1</v>
      </c>
    </row>
    <row r="164" spans="1:16">
      <c r="A164" s="26">
        <v>161</v>
      </c>
      <c r="B164" s="26">
        <f>Rangliste!C165</f>
        <v>0</v>
      </c>
      <c r="C164" s="26">
        <f>Rangliste!D165</f>
        <v>0</v>
      </c>
      <c r="D164" s="38"/>
      <c r="E164" s="41">
        <f t="shared" si="15"/>
        <v>1</v>
      </c>
      <c r="F164" s="38"/>
      <c r="G164" s="41">
        <f t="shared" si="16"/>
        <v>1</v>
      </c>
      <c r="H164" s="38"/>
      <c r="I164" s="41">
        <f t="shared" si="17"/>
        <v>1</v>
      </c>
      <c r="J164" s="38"/>
      <c r="K164" s="41">
        <f t="shared" si="18"/>
        <v>1</v>
      </c>
      <c r="L164" s="38"/>
      <c r="M164" s="41">
        <f t="shared" si="19"/>
        <v>1</v>
      </c>
      <c r="N164" s="38"/>
      <c r="O164" s="41">
        <f t="shared" si="20"/>
        <v>1</v>
      </c>
      <c r="P164" s="120">
        <f t="shared" si="14"/>
        <v>1</v>
      </c>
    </row>
    <row r="165" spans="1:16">
      <c r="A165" s="26">
        <v>162</v>
      </c>
      <c r="B165" s="26">
        <f>Rangliste!C166</f>
        <v>0</v>
      </c>
      <c r="C165" s="26">
        <f>Rangliste!D166</f>
        <v>0</v>
      </c>
      <c r="D165" s="38"/>
      <c r="E165" s="41">
        <f t="shared" si="15"/>
        <v>1</v>
      </c>
      <c r="F165" s="38"/>
      <c r="G165" s="41">
        <f t="shared" si="16"/>
        <v>1</v>
      </c>
      <c r="H165" s="38"/>
      <c r="I165" s="41">
        <f t="shared" si="17"/>
        <v>1</v>
      </c>
      <c r="J165" s="38"/>
      <c r="K165" s="41">
        <f t="shared" si="18"/>
        <v>1</v>
      </c>
      <c r="L165" s="38"/>
      <c r="M165" s="41">
        <f t="shared" si="19"/>
        <v>1</v>
      </c>
      <c r="N165" s="38"/>
      <c r="O165" s="41">
        <f t="shared" si="20"/>
        <v>1</v>
      </c>
      <c r="P165" s="120">
        <f t="shared" si="14"/>
        <v>1</v>
      </c>
    </row>
    <row r="166" spans="1:16">
      <c r="A166" s="26">
        <v>163</v>
      </c>
      <c r="B166" s="26">
        <f>Rangliste!C167</f>
        <v>0</v>
      </c>
      <c r="C166" s="26">
        <f>Rangliste!D167</f>
        <v>0</v>
      </c>
      <c r="D166" s="38"/>
      <c r="E166" s="41">
        <f t="shared" si="15"/>
        <v>1</v>
      </c>
      <c r="F166" s="38"/>
      <c r="G166" s="41">
        <f t="shared" si="16"/>
        <v>1</v>
      </c>
      <c r="H166" s="38"/>
      <c r="I166" s="41">
        <f t="shared" si="17"/>
        <v>1</v>
      </c>
      <c r="J166" s="38"/>
      <c r="K166" s="41">
        <f t="shared" si="18"/>
        <v>1</v>
      </c>
      <c r="L166" s="38"/>
      <c r="M166" s="41">
        <f t="shared" si="19"/>
        <v>1</v>
      </c>
      <c r="N166" s="38"/>
      <c r="O166" s="41">
        <f t="shared" si="20"/>
        <v>1</v>
      </c>
      <c r="P166" s="120">
        <f t="shared" si="14"/>
        <v>1</v>
      </c>
    </row>
    <row r="167" spans="1:16">
      <c r="A167" s="26">
        <v>164</v>
      </c>
      <c r="B167" s="26">
        <f>Rangliste!C168</f>
        <v>0</v>
      </c>
      <c r="C167" s="26">
        <f>Rangliste!D168</f>
        <v>0</v>
      </c>
      <c r="D167" s="38"/>
      <c r="E167" s="41">
        <f t="shared" si="15"/>
        <v>1</v>
      </c>
      <c r="F167" s="38"/>
      <c r="G167" s="41">
        <f t="shared" si="16"/>
        <v>1</v>
      </c>
      <c r="H167" s="38"/>
      <c r="I167" s="41">
        <f t="shared" si="17"/>
        <v>1</v>
      </c>
      <c r="J167" s="38"/>
      <c r="K167" s="41">
        <f t="shared" si="18"/>
        <v>1</v>
      </c>
      <c r="L167" s="38"/>
      <c r="M167" s="41">
        <f t="shared" si="19"/>
        <v>1</v>
      </c>
      <c r="N167" s="38"/>
      <c r="O167" s="41">
        <f t="shared" si="20"/>
        <v>1</v>
      </c>
      <c r="P167" s="120">
        <f t="shared" si="14"/>
        <v>1</v>
      </c>
    </row>
    <row r="168" spans="1:16">
      <c r="A168" s="26">
        <v>165</v>
      </c>
      <c r="B168" s="26">
        <f>Rangliste!C169</f>
        <v>0</v>
      </c>
      <c r="C168" s="26">
        <f>Rangliste!D169</f>
        <v>0</v>
      </c>
      <c r="D168" s="38"/>
      <c r="E168" s="41">
        <f t="shared" si="15"/>
        <v>1</v>
      </c>
      <c r="F168" s="38"/>
      <c r="G168" s="41">
        <f t="shared" si="16"/>
        <v>1</v>
      </c>
      <c r="H168" s="38"/>
      <c r="I168" s="41">
        <f t="shared" si="17"/>
        <v>1</v>
      </c>
      <c r="J168" s="38"/>
      <c r="K168" s="41">
        <f t="shared" si="18"/>
        <v>1</v>
      </c>
      <c r="L168" s="38"/>
      <c r="M168" s="41">
        <f t="shared" si="19"/>
        <v>1</v>
      </c>
      <c r="N168" s="38"/>
      <c r="O168" s="41">
        <f t="shared" si="20"/>
        <v>1</v>
      </c>
      <c r="P168" s="120">
        <f t="shared" si="14"/>
        <v>1</v>
      </c>
    </row>
    <row r="169" spans="1:16">
      <c r="A169" s="26">
        <v>166</v>
      </c>
      <c r="B169" s="26">
        <f>Rangliste!C170</f>
        <v>0</v>
      </c>
      <c r="C169" s="26">
        <f>Rangliste!D170</f>
        <v>0</v>
      </c>
      <c r="D169" s="38"/>
      <c r="E169" s="41">
        <f t="shared" si="15"/>
        <v>1</v>
      </c>
      <c r="F169" s="38"/>
      <c r="G169" s="41">
        <f t="shared" si="16"/>
        <v>1</v>
      </c>
      <c r="H169" s="38"/>
      <c r="I169" s="41">
        <f t="shared" si="17"/>
        <v>1</v>
      </c>
      <c r="J169" s="38"/>
      <c r="K169" s="41">
        <f t="shared" si="18"/>
        <v>1</v>
      </c>
      <c r="L169" s="38"/>
      <c r="M169" s="41">
        <f t="shared" si="19"/>
        <v>1</v>
      </c>
      <c r="N169" s="38"/>
      <c r="O169" s="41">
        <f t="shared" si="20"/>
        <v>1</v>
      </c>
      <c r="P169" s="120">
        <f t="shared" si="14"/>
        <v>1</v>
      </c>
    </row>
    <row r="170" spans="1:16">
      <c r="A170" s="26">
        <v>167</v>
      </c>
      <c r="B170" s="26">
        <f>Rangliste!C171</f>
        <v>0</v>
      </c>
      <c r="C170" s="26">
        <f>Rangliste!D171</f>
        <v>0</v>
      </c>
      <c r="D170" s="38"/>
      <c r="E170" s="41">
        <f t="shared" si="15"/>
        <v>1</v>
      </c>
      <c r="F170" s="38"/>
      <c r="G170" s="41">
        <f t="shared" si="16"/>
        <v>1</v>
      </c>
      <c r="H170" s="38"/>
      <c r="I170" s="41">
        <f t="shared" si="17"/>
        <v>1</v>
      </c>
      <c r="J170" s="38"/>
      <c r="K170" s="41">
        <f t="shared" si="18"/>
        <v>1</v>
      </c>
      <c r="L170" s="38"/>
      <c r="M170" s="41">
        <f t="shared" si="19"/>
        <v>1</v>
      </c>
      <c r="N170" s="38"/>
      <c r="O170" s="41">
        <f t="shared" si="20"/>
        <v>1</v>
      </c>
      <c r="P170" s="120">
        <f t="shared" si="14"/>
        <v>1</v>
      </c>
    </row>
    <row r="171" spans="1:16">
      <c r="A171" s="26">
        <v>168</v>
      </c>
      <c r="B171" s="26">
        <f>Rangliste!C172</f>
        <v>0</v>
      </c>
      <c r="C171" s="26">
        <f>Rangliste!D172</f>
        <v>0</v>
      </c>
      <c r="D171" s="38"/>
      <c r="E171" s="41">
        <f t="shared" si="15"/>
        <v>1</v>
      </c>
      <c r="F171" s="38"/>
      <c r="G171" s="41">
        <f t="shared" si="16"/>
        <v>1</v>
      </c>
      <c r="H171" s="38"/>
      <c r="I171" s="41">
        <f t="shared" si="17"/>
        <v>1</v>
      </c>
      <c r="J171" s="38"/>
      <c r="K171" s="41">
        <f t="shared" si="18"/>
        <v>1</v>
      </c>
      <c r="L171" s="38"/>
      <c r="M171" s="41">
        <f t="shared" si="19"/>
        <v>1</v>
      </c>
      <c r="N171" s="38"/>
      <c r="O171" s="41">
        <f t="shared" si="20"/>
        <v>1</v>
      </c>
      <c r="P171" s="120">
        <f t="shared" si="14"/>
        <v>1</v>
      </c>
    </row>
  </sheetData>
  <sheetProtection sheet="1" selectLockedCells="1"/>
  <mergeCells count="6">
    <mergeCell ref="N1:O1"/>
    <mergeCell ref="H1:I1"/>
    <mergeCell ref="D1:E1"/>
    <mergeCell ref="F1:G1"/>
    <mergeCell ref="J1:K1"/>
    <mergeCell ref="L1:M1"/>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6f1a591-7453-4fe5-92ac-8341a05513cf" xsi:nil="true"/>
    <TaxKeywordTaxHTField xmlns="86f1a591-7453-4fe5-92ac-8341a05513cf">
      <Terms xmlns="http://schemas.microsoft.com/office/infopath/2007/PartnerControls"/>
    </TaxKeywordTaxHTField>
    <m7aa2674883f455cae96e89d73cb7650 xmlns="86f1a591-7453-4fe5-92ac-8341a05513cf">
      <Terms xmlns="http://schemas.microsoft.com/office/infopath/2007/PartnerControls"/>
    </m7aa2674883f455cae96e89d73cb7650>
    <lcf76f155ced4ddcb4097134ff3c332f xmlns="7ab66fd7-2fcd-4339-9930-d64e386a173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F6849FD25605C42B3411A65CD3DE047" ma:contentTypeVersion="22" ma:contentTypeDescription="Ein neues Dokument erstellen." ma:contentTypeScope="" ma:versionID="12b9e432e4452edd19fde11c84dabea2">
  <xsd:schema xmlns:xsd="http://www.w3.org/2001/XMLSchema" xmlns:xs="http://www.w3.org/2001/XMLSchema" xmlns:p="http://schemas.microsoft.com/office/2006/metadata/properties" xmlns:ns2="86f1a591-7453-4fe5-92ac-8341a05513cf" xmlns:ns3="7ab66fd7-2fcd-4339-9930-d64e386a1733" targetNamespace="http://schemas.microsoft.com/office/2006/metadata/properties" ma:root="true" ma:fieldsID="1f258037957d5820e8730f9a66c6a7b0" ns2:_="" ns3:_="">
    <xsd:import namespace="86f1a591-7453-4fe5-92ac-8341a05513cf"/>
    <xsd:import namespace="7ab66fd7-2fcd-4339-9930-d64e386a1733"/>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1a591-7453-4fe5-92ac-8341a05513c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b764551d-6e17-48c2-a006-ee008579410d}" ma:internalName="TaxCatchAll" ma:showField="CatchAllData" ma:web="86f1a591-7453-4fe5-92ac-8341a05513c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b66fd7-2fcd-4339-9930-d64e386a1733"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B04A6-5792-493A-9D84-484BC0505B8A}">
  <ds:schemaRefs>
    <ds:schemaRef ds:uri="http://schemas.microsoft.com/office/2006/metadata/properties"/>
    <ds:schemaRef ds:uri="http://schemas.microsoft.com/office/infopath/2007/PartnerControls"/>
    <ds:schemaRef ds:uri="86f1a591-7453-4fe5-92ac-8341a05513cf"/>
    <ds:schemaRef ds:uri="7ab66fd7-2fcd-4339-9930-d64e386a1733"/>
  </ds:schemaRefs>
</ds:datastoreItem>
</file>

<file path=customXml/itemProps2.xml><?xml version="1.0" encoding="utf-8"?>
<ds:datastoreItem xmlns:ds="http://schemas.openxmlformats.org/officeDocument/2006/customXml" ds:itemID="{42618BD7-F5D3-49C5-85F3-DA70832A9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1a591-7453-4fe5-92ac-8341a05513cf"/>
    <ds:schemaRef ds:uri="7ab66fd7-2fcd-4339-9930-d64e386a1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F17C8-D292-4EE4-800C-A6E8A3E34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Eingabemaske</vt:lpstr>
      <vt:lpstr>Rangliste</vt:lpstr>
      <vt:lpstr>Spielleistung</vt:lpstr>
      <vt:lpstr>TTPP Spieler</vt:lpstr>
      <vt:lpstr>TTPP Torhüter</vt:lpstr>
      <vt:lpstr>Leistungsdiagnostik</vt:lpstr>
      <vt:lpstr>Mirwald-Methode</vt:lpstr>
      <vt:lpstr>Relative Age</vt:lpstr>
      <vt:lpstr>Umfeld</vt:lpstr>
      <vt:lpstr>Spielerpositionen</vt:lpstr>
      <vt:lpstr>Eingabemaske!Druckbereich</vt:lpstr>
      <vt:lpstr>Rangliste!Druckbereich</vt:lpstr>
      <vt:lpstr>'TTPP Spieler'!Druckbereich</vt:lpstr>
      <vt:lpstr>'TTPP Torhüter'!Druckbereich</vt:lpstr>
      <vt:lpstr>Rangliste!Drucktitel</vt:lpstr>
    </vt:vector>
  </TitlesOfParts>
  <Company>IT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ralph.ruedisueli</dc:creator>
  <cp:lastModifiedBy>Lukas Schüepp</cp:lastModifiedBy>
  <cp:lastPrinted>2018-05-23T11:30:24Z</cp:lastPrinted>
  <dcterms:created xsi:type="dcterms:W3CDTF">2008-03-19T07:24:05Z</dcterms:created>
  <dcterms:modified xsi:type="dcterms:W3CDTF">2024-05-17T19:12:08Z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0x010100EF6849FD25605C42B3411A65CD3DE047</vt:lpwstr>
  </property>
  <property fmtid="{D5CDD505-2E9C-101B-9397-08002B2CF9AE}" pid="3" name="Order">
    <vt:r8>47600</vt:r8>
  </property>
  <property fmtid="{D5CDD505-2E9C-101B-9397-08002B2CF9AE}" pid="4" name="ManagedKeyword">
    <vt:lpwstr/>
  </property>
  <property fmtid="{D5CDD505-2E9C-101B-9397-08002B2CF9AE}" pid="5" name="TaxKeyword">
    <vt:lpwstr/>
  </property>
  <property fmtid="{D5CDD505-2E9C-101B-9397-08002B2CF9AE}" pid="6" name="MediaServiceImageTags">
    <vt:lpwstr/>
  </property>
</Properties>
</file>